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CB6066F1-DDB0-4914-B8AC-6212D8AE559F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195" i="1"/>
  <c r="J195" i="1"/>
  <c r="I195" i="1"/>
  <c r="I206" i="1" s="1"/>
  <c r="H195" i="1"/>
  <c r="G195" i="1"/>
  <c r="G206" i="1" s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G186" i="1" s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G46" i="1" s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206" i="1" l="1"/>
  <c r="H206" i="1"/>
  <c r="F206" i="1"/>
  <c r="J206" i="1"/>
  <c r="L186" i="1"/>
  <c r="F186" i="1"/>
  <c r="J186" i="1"/>
  <c r="I186" i="1"/>
  <c r="H186" i="1"/>
  <c r="L166" i="1"/>
  <c r="H166" i="1"/>
  <c r="F166" i="1"/>
  <c r="G166" i="1"/>
  <c r="J166" i="1"/>
  <c r="I166" i="1"/>
  <c r="L146" i="1"/>
  <c r="J146" i="1"/>
  <c r="I146" i="1"/>
  <c r="H146" i="1"/>
  <c r="F146" i="1"/>
  <c r="G146" i="1"/>
  <c r="H126" i="1"/>
  <c r="F126" i="1"/>
  <c r="L126" i="1"/>
  <c r="J126" i="1"/>
  <c r="I126" i="1"/>
  <c r="G126" i="1"/>
  <c r="J106" i="1"/>
  <c r="I106" i="1"/>
  <c r="H106" i="1"/>
  <c r="L106" i="1"/>
  <c r="F106" i="1"/>
  <c r="G106" i="1"/>
  <c r="I86" i="1"/>
  <c r="H86" i="1"/>
  <c r="L86" i="1"/>
  <c r="J86" i="1"/>
  <c r="G86" i="1"/>
  <c r="F86" i="1"/>
  <c r="I66" i="1"/>
  <c r="H66" i="1"/>
  <c r="G66" i="1"/>
  <c r="F66" i="1"/>
  <c r="L66" i="1"/>
  <c r="J66" i="1"/>
  <c r="L46" i="1"/>
  <c r="J46" i="1"/>
  <c r="I46" i="1"/>
  <c r="H46" i="1"/>
  <c r="F46" i="1"/>
  <c r="L26" i="1"/>
  <c r="J26" i="1"/>
  <c r="I26" i="1"/>
  <c r="H26" i="1"/>
  <c r="G26" i="1"/>
  <c r="G307" i="1" s="1"/>
  <c r="F26" i="1"/>
  <c r="I307" i="1" l="1"/>
  <c r="F307" i="1"/>
  <c r="L307" i="1"/>
  <c r="J307" i="1"/>
  <c r="H307" i="1"/>
</calcChain>
</file>

<file path=xl/sharedStrings.xml><?xml version="1.0" encoding="utf-8"?>
<sst xmlns="http://schemas.openxmlformats.org/spreadsheetml/2006/main" count="413" uniqueCount="108">
  <si>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</si>
  <si>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</si>
  <si>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</si>
  <si>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</si>
  <si>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</si>
  <si>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</si>
  <si>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</si>
  <si>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</si>
  <si>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</si>
  <si>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</si>
  <si>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</si>
  <si>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</si>
  <si>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</si>
  <si>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</si>
  <si>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</si>
  <si>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</si>
  <si>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</si>
  <si>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</si>
  <si>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</si>
  <si>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</si>
  <si>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</si>
  <si>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</si>
  <si>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</si>
  <si>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</si>
  <si>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</si>
  <si>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</si>
  <si>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</si>
  <si>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</si>
  <si>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</si>
  <si>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</si>
  <si>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</si>
  <si>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</si>
  <si>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</si>
  <si>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</si>
  <si>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</si>
  <si>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</si>
  <si>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</si>
  <si>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</si>
  <si>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</si>
  <si>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МБОУ"Средняя шк.2"</t>
  </si>
  <si>
    <t>Директор "ООО "Общепит"</t>
  </si>
  <si>
    <t xml:space="preserve">Курганская </t>
  </si>
  <si>
    <t>Тефтели с макаронами</t>
  </si>
  <si>
    <t>Кофейный напиток</t>
  </si>
  <si>
    <t>Пшеничный</t>
  </si>
  <si>
    <t>Салат из свежих помидоров и огурцов</t>
  </si>
  <si>
    <t>Салат "Степной"</t>
  </si>
  <si>
    <t>Суп гороховый</t>
  </si>
  <si>
    <t>Жаркое по-домашнему</t>
  </si>
  <si>
    <t>Компот из свежих фруктов</t>
  </si>
  <si>
    <t>Ржаной</t>
  </si>
  <si>
    <t>90-150</t>
  </si>
  <si>
    <t>278-332</t>
  </si>
  <si>
    <t>Гост</t>
  </si>
  <si>
    <t xml:space="preserve">Гост </t>
  </si>
  <si>
    <t>Каша гречневая молочная</t>
  </si>
  <si>
    <t>Яблоко</t>
  </si>
  <si>
    <t>Сыр</t>
  </si>
  <si>
    <t>Масло сливочное</t>
  </si>
  <si>
    <t>Салат "Ассорти"</t>
  </si>
  <si>
    <t>Борщ "Сибирский"с фасолью</t>
  </si>
  <si>
    <t>Ленивые голубцы</t>
  </si>
  <si>
    <t>Сок фруктовый</t>
  </si>
  <si>
    <t>Каша молочная геркулесовая</t>
  </si>
  <si>
    <t>Какао</t>
  </si>
  <si>
    <t>Суп картофельный с курицей</t>
  </si>
  <si>
    <t>Котлета мясная</t>
  </si>
  <si>
    <t>Капуста  тушеная</t>
  </si>
  <si>
    <t>Лудинг творожный</t>
  </si>
  <si>
    <t>Чай с молоком</t>
  </si>
  <si>
    <t>Плов</t>
  </si>
  <si>
    <t>Борщ с капустой и картофелем</t>
  </si>
  <si>
    <t>Отварной язык  в соусе</t>
  </si>
  <si>
    <t>Макароны отварные</t>
  </si>
  <si>
    <t>Салат из свеклы и яблок</t>
  </si>
  <si>
    <t>Рассольник со сметаной</t>
  </si>
  <si>
    <t>Гороховое пюре</t>
  </si>
  <si>
    <t>Шницель с рисом</t>
  </si>
  <si>
    <t>105-150</t>
  </si>
  <si>
    <t>268-21</t>
  </si>
  <si>
    <t>Салат "Витаминный"</t>
  </si>
  <si>
    <t>Салат из свеклы с сыром</t>
  </si>
  <si>
    <t>Суп картофельный с мясными фрикадельками</t>
  </si>
  <si>
    <t>Рыба тушеная с овощами</t>
  </si>
  <si>
    <t>Картофельное пюре</t>
  </si>
  <si>
    <t>Пшеничны</t>
  </si>
  <si>
    <t>Омлет натуральный</t>
  </si>
  <si>
    <t>Суп картофельный с рыбными фрикадельками</t>
  </si>
  <si>
    <t>Печень по-строгоновски</t>
  </si>
  <si>
    <t>Рагу из овощей</t>
  </si>
  <si>
    <t>Сок</t>
  </si>
  <si>
    <t>Шницель</t>
  </si>
  <si>
    <t>Каша "Дружба"</t>
  </si>
  <si>
    <t>Чай с сахаром</t>
  </si>
  <si>
    <t>Винегрет</t>
  </si>
  <si>
    <t>Ши из свежей капусты</t>
  </si>
  <si>
    <t>Рыба припущенная</t>
  </si>
  <si>
    <t>Компот из сухофруктов</t>
  </si>
  <si>
    <t>Запеканка творожная</t>
  </si>
  <si>
    <t>Суп-лапша с курицей</t>
  </si>
  <si>
    <t>Птица отварная</t>
  </si>
  <si>
    <t>Омлет  натуральный</t>
  </si>
  <si>
    <t>Мандарин</t>
  </si>
  <si>
    <t>Суп картофельный с клецками</t>
  </si>
  <si>
    <t>Биточки паровые</t>
  </si>
  <si>
    <t>Картофель отварной в молоке</t>
  </si>
  <si>
    <t>Напиток фруктовый</t>
  </si>
  <si>
    <t>38.10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</si>
</sst>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7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I62" sqref="I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51</v>
      </c>
      <c r="G6" s="40">
        <v>0</v>
      </c>
      <c r="H6" s="40">
        <v>1</v>
      </c>
      <c r="I6" s="40">
        <v>6</v>
      </c>
      <c r="J6" s="40">
        <v>329</v>
      </c>
      <c r="K6" s="41" t="s">
        <v>52</v>
      </c>
      <c r="L6" s="40">
        <v>37.520000000000003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</v>
      </c>
      <c r="H8" s="43">
        <v>1</v>
      </c>
      <c r="I8" s="43">
        <v>16</v>
      </c>
      <c r="J8" s="43">
        <v>41</v>
      </c>
      <c r="K8" s="44">
        <v>951</v>
      </c>
      <c r="L8" s="43">
        <v>8.81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8</v>
      </c>
      <c r="H9" s="43">
        <v>1</v>
      </c>
      <c r="I9" s="43">
        <v>18</v>
      </c>
      <c r="J9" s="43">
        <v>44</v>
      </c>
      <c r="K9" s="44" t="s">
        <v>53</v>
      </c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45</v>
      </c>
      <c r="F11" s="43">
        <v>100</v>
      </c>
      <c r="G11" s="43">
        <v>30</v>
      </c>
      <c r="H11" s="43">
        <v>20</v>
      </c>
      <c r="I11" s="43">
        <v>27</v>
      </c>
      <c r="J11" s="43">
        <v>125</v>
      </c>
      <c r="K11" s="44">
        <v>287</v>
      </c>
      <c r="L11" s="43">
        <v>19.28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330</v>
      </c>
      <c r="G15" s="19">
        <f t="shared" ref="G15:J15" si="0">SUM(G6:G14)</f>
        <v>41</v>
      </c>
      <c r="H15" s="19">
        <f t="shared" si="0"/>
        <v>23</v>
      </c>
      <c r="I15" s="19">
        <f t="shared" si="0"/>
        <v>67</v>
      </c>
      <c r="J15" s="19">
        <f t="shared" si="0"/>
        <v>539</v>
      </c>
      <c r="K15" s="25"/>
      <c r="L15" s="19">
        <f t="shared" ref="L15" si="1">SUM(L6:L14)</f>
        <v>70.110000000000014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1</v>
      </c>
      <c r="H16" s="43">
        <v>6</v>
      </c>
      <c r="I16" s="43">
        <v>26</v>
      </c>
      <c r="J16" s="43">
        <v>64</v>
      </c>
      <c r="K16" s="44">
        <v>74</v>
      </c>
      <c r="L16" s="43">
        <v>7.16</v>
      </c>
    </row>
    <row r="17" spans="1:12" ht="15" x14ac:dyDescent="0.25">
      <c r="A17" s="23"/>
      <c r="B17" s="15"/>
      <c r="C17" s="11"/>
      <c r="D17" s="7" t="s">
        <v>27</v>
      </c>
      <c r="E17" s="42" t="s">
        <v>47</v>
      </c>
      <c r="F17" s="43">
        <v>250</v>
      </c>
      <c r="G17" s="43">
        <v>10</v>
      </c>
      <c r="H17" s="43">
        <v>30</v>
      </c>
      <c r="I17" s="43">
        <v>67</v>
      </c>
      <c r="J17" s="43">
        <v>276</v>
      </c>
      <c r="K17" s="44">
        <v>206</v>
      </c>
      <c r="L17" s="43">
        <v>17.14</v>
      </c>
    </row>
    <row r="18" spans="1:12" ht="15" x14ac:dyDescent="0.25">
      <c r="A18" s="23"/>
      <c r="B18" s="15"/>
      <c r="C18" s="11"/>
      <c r="D18" s="7" t="s">
        <v>28</v>
      </c>
      <c r="E18" s="42" t="s">
        <v>48</v>
      </c>
      <c r="F18" s="43">
        <v>178</v>
      </c>
      <c r="G18" s="43">
        <v>0</v>
      </c>
      <c r="H18" s="43">
        <v>1</v>
      </c>
      <c r="I18" s="43">
        <v>0</v>
      </c>
      <c r="J18" s="43">
        <v>227</v>
      </c>
      <c r="K18" s="44">
        <v>436</v>
      </c>
      <c r="L18" s="43">
        <v>28.55</v>
      </c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49</v>
      </c>
      <c r="F20" s="43">
        <v>200</v>
      </c>
      <c r="G20" s="43">
        <v>0</v>
      </c>
      <c r="H20" s="43">
        <v>0</v>
      </c>
      <c r="I20" s="43">
        <v>89</v>
      </c>
      <c r="J20" s="43">
        <v>89</v>
      </c>
      <c r="K20" s="44">
        <v>859</v>
      </c>
      <c r="L20" s="43">
        <v>10.01</v>
      </c>
    </row>
    <row r="21" spans="1:12" ht="15" x14ac:dyDescent="0.25">
      <c r="A21" s="23"/>
      <c r="B21" s="15"/>
      <c r="C21" s="11"/>
      <c r="D21" s="7" t="s">
        <v>31</v>
      </c>
      <c r="E21" s="42" t="s">
        <v>44</v>
      </c>
      <c r="F21" s="43">
        <v>30</v>
      </c>
      <c r="G21" s="43">
        <v>8</v>
      </c>
      <c r="H21" s="43">
        <v>1</v>
      </c>
      <c r="I21" s="43">
        <v>19</v>
      </c>
      <c r="J21" s="43">
        <v>44</v>
      </c>
      <c r="K21" s="44" t="s">
        <v>53</v>
      </c>
      <c r="L21" s="43">
        <v>4.5</v>
      </c>
    </row>
    <row r="22" spans="1:12" ht="15" x14ac:dyDescent="0.25">
      <c r="A22" s="23"/>
      <c r="B22" s="15"/>
      <c r="C22" s="11"/>
      <c r="D22" s="7" t="s">
        <v>32</v>
      </c>
      <c r="E22" s="42" t="s">
        <v>50</v>
      </c>
      <c r="F22" s="43">
        <v>30</v>
      </c>
      <c r="G22" s="43">
        <v>4</v>
      </c>
      <c r="H22" s="43">
        <v>1</v>
      </c>
      <c r="I22" s="43">
        <v>10</v>
      </c>
      <c r="J22" s="43">
        <v>33</v>
      </c>
      <c r="K22" s="44" t="s">
        <v>54</v>
      </c>
      <c r="L22" s="43">
        <v>2.75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748</v>
      </c>
      <c r="G25" s="19">
        <f t="shared" ref="G25:J25" si="2">SUM(G16:G24)</f>
        <v>23</v>
      </c>
      <c r="H25" s="19">
        <f t="shared" si="2"/>
        <v>39</v>
      </c>
      <c r="I25" s="19">
        <f t="shared" si="2"/>
        <v>211</v>
      </c>
      <c r="J25" s="19">
        <f t="shared" si="2"/>
        <v>733</v>
      </c>
      <c r="K25" s="25"/>
      <c r="L25" s="19">
        <f t="shared" ref="L25" si="3">SUM(L16:L24)</f>
        <v>70.11</v>
      </c>
    </row>
    <row r="26" spans="1:12" ht="15" x14ac:dyDescent="0.2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1078</v>
      </c>
      <c r="G26" s="32">
        <f t="shared" ref="G26:J26" si="4">G15+G25</f>
        <v>64</v>
      </c>
      <c r="H26" s="32">
        <f t="shared" si="4"/>
        <v>62</v>
      </c>
      <c r="I26" s="32">
        <f t="shared" si="4"/>
        <v>278</v>
      </c>
      <c r="J26" s="32">
        <f t="shared" si="4"/>
        <v>1272</v>
      </c>
      <c r="K26" s="32"/>
      <c r="L26" s="32">
        <f t="shared" ref="L26" si="5">L15+L25</f>
        <v>140.22000000000003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55</v>
      </c>
      <c r="F27" s="40">
        <v>200</v>
      </c>
      <c r="G27" s="40">
        <v>2</v>
      </c>
      <c r="H27" s="40">
        <v>0</v>
      </c>
      <c r="I27" s="40">
        <v>14</v>
      </c>
      <c r="J27" s="40">
        <v>272</v>
      </c>
      <c r="K27" s="41">
        <v>173</v>
      </c>
      <c r="L27" s="40">
        <v>12.16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43</v>
      </c>
      <c r="F29" s="43">
        <v>200</v>
      </c>
      <c r="G29" s="43">
        <v>3</v>
      </c>
      <c r="H29" s="43">
        <v>1</v>
      </c>
      <c r="I29" s="43">
        <v>16</v>
      </c>
      <c r="J29" s="43">
        <v>41</v>
      </c>
      <c r="K29" s="44">
        <v>951</v>
      </c>
      <c r="L29" s="43">
        <v>8.81</v>
      </c>
    </row>
    <row r="30" spans="1:12" ht="15" x14ac:dyDescent="0.25">
      <c r="A30" s="14"/>
      <c r="B30" s="15"/>
      <c r="C30" s="11"/>
      <c r="D30" s="7" t="s">
        <v>23</v>
      </c>
      <c r="E30" s="42" t="s">
        <v>44</v>
      </c>
      <c r="F30" s="43">
        <v>30</v>
      </c>
      <c r="G30" s="43">
        <v>8</v>
      </c>
      <c r="H30" s="43">
        <v>1</v>
      </c>
      <c r="I30" s="43">
        <v>18</v>
      </c>
      <c r="J30" s="43">
        <v>44</v>
      </c>
      <c r="K30" s="44" t="s">
        <v>53</v>
      </c>
      <c r="L30" s="43">
        <v>4.5</v>
      </c>
    </row>
    <row r="31" spans="1:12" ht="15" x14ac:dyDescent="0.25">
      <c r="A31" s="14"/>
      <c r="B31" s="15"/>
      <c r="C31" s="11"/>
      <c r="D31" s="7" t="s">
        <v>24</v>
      </c>
      <c r="E31" s="42" t="s">
        <v>56</v>
      </c>
      <c r="F31" s="43">
        <v>110</v>
      </c>
      <c r="G31" s="43">
        <v>1</v>
      </c>
      <c r="H31" s="43">
        <v>1</v>
      </c>
      <c r="I31" s="43">
        <v>16</v>
      </c>
      <c r="J31" s="43">
        <v>70</v>
      </c>
      <c r="K31" s="44">
        <v>847</v>
      </c>
      <c r="L31" s="43">
        <v>20.100000000000001</v>
      </c>
    </row>
    <row r="32" spans="1:12" ht="15" x14ac:dyDescent="0.25">
      <c r="A32" s="14"/>
      <c r="B32" s="15"/>
      <c r="C32" s="11"/>
      <c r="D32" s="6"/>
      <c r="E32" s="42" t="s">
        <v>57</v>
      </c>
      <c r="F32" s="43">
        <v>20</v>
      </c>
      <c r="G32" s="43">
        <v>2</v>
      </c>
      <c r="H32" s="43">
        <v>3</v>
      </c>
      <c r="I32" s="43">
        <v>0</v>
      </c>
      <c r="J32" s="43">
        <v>69</v>
      </c>
      <c r="K32" s="44">
        <v>15</v>
      </c>
      <c r="L32" s="43">
        <v>14</v>
      </c>
    </row>
    <row r="33" spans="1:12" ht="15" x14ac:dyDescent="0.25">
      <c r="A33" s="14"/>
      <c r="B33" s="15"/>
      <c r="C33" s="11"/>
      <c r="D33" s="6"/>
      <c r="E33" s="42" t="s">
        <v>58</v>
      </c>
      <c r="F33" s="43">
        <v>10</v>
      </c>
      <c r="G33" s="43">
        <v>0</v>
      </c>
      <c r="H33" s="43">
        <v>0</v>
      </c>
      <c r="I33" s="43">
        <v>0</v>
      </c>
      <c r="J33" s="43">
        <v>66</v>
      </c>
      <c r="K33" s="44">
        <v>14</v>
      </c>
      <c r="L33" s="43">
        <v>10.54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16</v>
      </c>
      <c r="H35" s="19">
        <f>SUM(H27:H34)</f>
        <v>6</v>
      </c>
      <c r="I35" s="19">
        <f>SUM(I27:I34)</f>
        <v>64</v>
      </c>
      <c r="J35" s="19">
        <f>SUM(J27:J34)</f>
        <v>562</v>
      </c>
      <c r="K35" s="25"/>
      <c r="L35" s="19">
        <f>SUM(L27:L34)</f>
        <v>70.11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59</v>
      </c>
      <c r="F36" s="43">
        <v>40</v>
      </c>
      <c r="G36" s="43">
        <v>0</v>
      </c>
      <c r="H36" s="43">
        <v>13</v>
      </c>
      <c r="I36" s="43">
        <v>26</v>
      </c>
      <c r="J36" s="43">
        <v>150</v>
      </c>
      <c r="K36" s="44">
        <v>10</v>
      </c>
      <c r="L36" s="43">
        <v>6.47</v>
      </c>
    </row>
    <row r="37" spans="1:12" ht="15" x14ac:dyDescent="0.25">
      <c r="A37" s="14"/>
      <c r="B37" s="15"/>
      <c r="C37" s="11"/>
      <c r="D37" s="7" t="s">
        <v>27</v>
      </c>
      <c r="E37" s="42" t="s">
        <v>60</v>
      </c>
      <c r="F37" s="43">
        <v>250</v>
      </c>
      <c r="G37" s="43">
        <v>7</v>
      </c>
      <c r="H37" s="43">
        <v>13</v>
      </c>
      <c r="I37" s="43">
        <v>13</v>
      </c>
      <c r="J37" s="43">
        <v>121</v>
      </c>
      <c r="K37" s="44">
        <v>113</v>
      </c>
      <c r="L37" s="43">
        <v>15.34</v>
      </c>
    </row>
    <row r="38" spans="1:12" ht="15" x14ac:dyDescent="0.25">
      <c r="A38" s="14"/>
      <c r="B38" s="15"/>
      <c r="C38" s="11"/>
      <c r="D38" s="7" t="s">
        <v>28</v>
      </c>
      <c r="E38" s="42" t="s">
        <v>61</v>
      </c>
      <c r="F38" s="43">
        <v>80</v>
      </c>
      <c r="G38" s="43">
        <v>1</v>
      </c>
      <c r="H38" s="43">
        <v>2</v>
      </c>
      <c r="I38" s="43">
        <v>0</v>
      </c>
      <c r="J38" s="43">
        <v>415</v>
      </c>
      <c r="K38" s="44">
        <v>306</v>
      </c>
      <c r="L38" s="43">
        <v>16.05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 t="s">
        <v>62</v>
      </c>
      <c r="F40" s="43">
        <v>200</v>
      </c>
      <c r="G40" s="43">
        <v>0</v>
      </c>
      <c r="H40" s="43">
        <v>1</v>
      </c>
      <c r="I40" s="43">
        <v>50</v>
      </c>
      <c r="J40" s="43">
        <v>87</v>
      </c>
      <c r="K40" s="44">
        <v>389</v>
      </c>
      <c r="L40" s="43">
        <v>25</v>
      </c>
    </row>
    <row r="41" spans="1:12" ht="15" x14ac:dyDescent="0.25">
      <c r="A41" s="14"/>
      <c r="B41" s="15"/>
      <c r="C41" s="11"/>
      <c r="D41" s="7" t="s">
        <v>31</v>
      </c>
      <c r="E41" s="42" t="s">
        <v>44</v>
      </c>
      <c r="F41" s="43">
        <v>30</v>
      </c>
      <c r="G41" s="43">
        <v>8</v>
      </c>
      <c r="H41" s="43">
        <v>1</v>
      </c>
      <c r="I41" s="43">
        <v>18</v>
      </c>
      <c r="J41" s="43">
        <v>44</v>
      </c>
      <c r="K41" s="44" t="s">
        <v>53</v>
      </c>
      <c r="L41" s="43">
        <v>4.5</v>
      </c>
    </row>
    <row r="42" spans="1:12" ht="15" x14ac:dyDescent="0.25">
      <c r="A42" s="14"/>
      <c r="B42" s="15"/>
      <c r="C42" s="11"/>
      <c r="D42" s="7" t="s">
        <v>32</v>
      </c>
      <c r="E42" s="42" t="s">
        <v>50</v>
      </c>
      <c r="F42" s="43">
        <v>30</v>
      </c>
      <c r="G42" s="43">
        <v>4</v>
      </c>
      <c r="H42" s="43">
        <v>1</v>
      </c>
      <c r="I42" s="43">
        <v>10</v>
      </c>
      <c r="J42" s="43">
        <v>33</v>
      </c>
      <c r="K42" s="44" t="s">
        <v>53</v>
      </c>
      <c r="L42" s="43">
        <v>2.75</v>
      </c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630</v>
      </c>
      <c r="G45" s="19">
        <f t="shared" ref="G45" si="6">SUM(G36:G44)</f>
        <v>20</v>
      </c>
      <c r="H45" s="19">
        <f t="shared" ref="H45" si="7">SUM(H36:H44)</f>
        <v>31</v>
      </c>
      <c r="I45" s="19">
        <f t="shared" ref="I45" si="8">SUM(I36:I44)</f>
        <v>117</v>
      </c>
      <c r="J45" s="19">
        <f t="shared" ref="J45:L45" si="9">SUM(J36:J44)</f>
        <v>850</v>
      </c>
      <c r="K45" s="25"/>
      <c r="L45" s="19">
        <f t="shared" si="9"/>
        <v>70.11</v>
      </c>
    </row>
    <row r="46" spans="1:12" ht="15.75" customHeight="1" x14ac:dyDescent="0.2">
      <c r="A46" s="33">
        <f>A27</f>
        <v>1</v>
      </c>
      <c r="B46" s="33">
        <f>B27</f>
        <v>2</v>
      </c>
      <c r="C46" s="54" t="s">
        <v>4</v>
      </c>
      <c r="D46" s="55"/>
      <c r="E46" s="31"/>
      <c r="F46" s="32">
        <f>F35+F45</f>
        <v>1200</v>
      </c>
      <c r="G46" s="32">
        <f t="shared" ref="G46" si="10">G35+G45</f>
        <v>36</v>
      </c>
      <c r="H46" s="32">
        <f t="shared" ref="H46" si="11">H35+H45</f>
        <v>37</v>
      </c>
      <c r="I46" s="32">
        <f t="shared" ref="I46" si="12">I35+I45</f>
        <v>181</v>
      </c>
      <c r="J46" s="32">
        <f t="shared" ref="J46:L46" si="13">J35+J45</f>
        <v>1412</v>
      </c>
      <c r="K46" s="32"/>
      <c r="L46" s="32">
        <f t="shared" si="13"/>
        <v>140.22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63</v>
      </c>
      <c r="F47" s="40">
        <v>200</v>
      </c>
      <c r="G47" s="40">
        <v>32</v>
      </c>
      <c r="H47" s="40">
        <v>0</v>
      </c>
      <c r="I47" s="40">
        <v>8</v>
      </c>
      <c r="J47" s="40">
        <v>197</v>
      </c>
      <c r="K47" s="41">
        <v>93</v>
      </c>
      <c r="L47" s="40">
        <v>17.79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64</v>
      </c>
      <c r="F49" s="43">
        <v>200</v>
      </c>
      <c r="G49" s="43">
        <v>4</v>
      </c>
      <c r="H49" s="43">
        <v>4</v>
      </c>
      <c r="I49" s="43">
        <v>26</v>
      </c>
      <c r="J49" s="43">
        <v>89</v>
      </c>
      <c r="K49" s="44">
        <v>382</v>
      </c>
      <c r="L49" s="43">
        <v>15.96</v>
      </c>
    </row>
    <row r="50" spans="1:12" ht="15" x14ac:dyDescent="0.25">
      <c r="A50" s="23"/>
      <c r="B50" s="15"/>
      <c r="C50" s="11"/>
      <c r="D50" s="7" t="s">
        <v>23</v>
      </c>
      <c r="E50" s="42" t="s">
        <v>44</v>
      </c>
      <c r="F50" s="43">
        <v>30</v>
      </c>
      <c r="G50" s="43">
        <v>7</v>
      </c>
      <c r="H50" s="43">
        <v>1</v>
      </c>
      <c r="I50" s="43">
        <v>18</v>
      </c>
      <c r="J50" s="43">
        <v>44</v>
      </c>
      <c r="K50" s="44" t="s">
        <v>53</v>
      </c>
      <c r="L50" s="43">
        <v>4.5</v>
      </c>
    </row>
    <row r="51" spans="1:12" ht="15" x14ac:dyDescent="0.25">
      <c r="A51" s="23"/>
      <c r="B51" s="15"/>
      <c r="C51" s="11"/>
      <c r="D51" s="7" t="s">
        <v>24</v>
      </c>
      <c r="E51" s="42" t="s">
        <v>56</v>
      </c>
      <c r="F51" s="43">
        <v>80</v>
      </c>
      <c r="G51" s="43">
        <v>1</v>
      </c>
      <c r="H51" s="43">
        <v>1</v>
      </c>
      <c r="I51" s="43">
        <v>1</v>
      </c>
      <c r="J51" s="43">
        <v>51</v>
      </c>
      <c r="K51" s="44">
        <v>847</v>
      </c>
      <c r="L51" s="43">
        <v>14.32</v>
      </c>
    </row>
    <row r="52" spans="1:12" ht="15" x14ac:dyDescent="0.25">
      <c r="A52" s="23"/>
      <c r="B52" s="15"/>
      <c r="C52" s="11"/>
      <c r="D52" s="6"/>
      <c r="E52" s="42" t="s">
        <v>57</v>
      </c>
      <c r="F52" s="43">
        <v>10</v>
      </c>
      <c r="G52" s="43">
        <v>1</v>
      </c>
      <c r="H52" s="43">
        <v>2</v>
      </c>
      <c r="I52" s="43">
        <v>0</v>
      </c>
      <c r="J52" s="43">
        <v>34</v>
      </c>
      <c r="K52" s="44">
        <v>15</v>
      </c>
      <c r="L52" s="43">
        <v>7</v>
      </c>
    </row>
    <row r="53" spans="1:12" ht="15" x14ac:dyDescent="0.25">
      <c r="A53" s="23"/>
      <c r="B53" s="15"/>
      <c r="C53" s="11"/>
      <c r="D53" s="6"/>
      <c r="E53" s="42" t="s">
        <v>58</v>
      </c>
      <c r="F53" s="43">
        <v>10</v>
      </c>
      <c r="G53" s="43">
        <v>0</v>
      </c>
      <c r="H53" s="43">
        <v>0</v>
      </c>
      <c r="I53" s="43">
        <v>0</v>
      </c>
      <c r="J53" s="43">
        <v>66</v>
      </c>
      <c r="K53" s="44">
        <v>14</v>
      </c>
      <c r="L53" s="43">
        <v>10.54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530</v>
      </c>
      <c r="G55" s="19">
        <f>SUM(G47:G54)</f>
        <v>45</v>
      </c>
      <c r="H55" s="19">
        <f>SUM(H47:H54)</f>
        <v>8</v>
      </c>
      <c r="I55" s="19">
        <f>SUM(I47:I54)</f>
        <v>53</v>
      </c>
      <c r="J55" s="19">
        <f>SUM(J47:J54)</f>
        <v>481</v>
      </c>
      <c r="K55" s="25"/>
      <c r="L55" s="19">
        <f>SUM(L47:L54)</f>
        <v>70.11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59</v>
      </c>
      <c r="F56" s="43">
        <v>30</v>
      </c>
      <c r="G56" s="43">
        <v>3</v>
      </c>
      <c r="H56" s="43">
        <v>0</v>
      </c>
      <c r="I56" s="43">
        <v>20</v>
      </c>
      <c r="J56" s="43">
        <v>50</v>
      </c>
      <c r="K56" s="44">
        <v>10</v>
      </c>
      <c r="L56" s="43">
        <v>5.34</v>
      </c>
    </row>
    <row r="57" spans="1:12" ht="15" x14ac:dyDescent="0.25">
      <c r="A57" s="23"/>
      <c r="B57" s="15"/>
      <c r="C57" s="11"/>
      <c r="D57" s="7" t="s">
        <v>27</v>
      </c>
      <c r="E57" s="42" t="s">
        <v>65</v>
      </c>
      <c r="F57" s="43">
        <v>250</v>
      </c>
      <c r="G57" s="43">
        <v>6</v>
      </c>
      <c r="H57" s="43">
        <v>4</v>
      </c>
      <c r="I57" s="43">
        <v>21</v>
      </c>
      <c r="J57" s="43">
        <v>138</v>
      </c>
      <c r="K57" s="44">
        <v>144</v>
      </c>
      <c r="L57" s="43">
        <v>16.14</v>
      </c>
    </row>
    <row r="58" spans="1:12" ht="15" x14ac:dyDescent="0.25">
      <c r="A58" s="23"/>
      <c r="B58" s="15"/>
      <c r="C58" s="11"/>
      <c r="D58" s="7" t="s">
        <v>28</v>
      </c>
      <c r="E58" s="42" t="s">
        <v>66</v>
      </c>
      <c r="F58" s="43">
        <v>44</v>
      </c>
      <c r="G58" s="43">
        <v>0</v>
      </c>
      <c r="H58" s="43">
        <v>5</v>
      </c>
      <c r="I58" s="43">
        <v>2</v>
      </c>
      <c r="J58" s="43">
        <v>93</v>
      </c>
      <c r="K58" s="44">
        <v>268</v>
      </c>
      <c r="L58" s="43">
        <v>18.61</v>
      </c>
    </row>
    <row r="59" spans="1:12" ht="15" x14ac:dyDescent="0.25">
      <c r="A59" s="23"/>
      <c r="B59" s="15"/>
      <c r="C59" s="11"/>
      <c r="D59" s="7" t="s">
        <v>29</v>
      </c>
      <c r="E59" s="42" t="s">
        <v>67</v>
      </c>
      <c r="F59" s="43">
        <v>100</v>
      </c>
      <c r="G59" s="43">
        <v>4</v>
      </c>
      <c r="H59" s="43">
        <v>3</v>
      </c>
      <c r="I59" s="43">
        <v>1</v>
      </c>
      <c r="J59" s="43">
        <v>123</v>
      </c>
      <c r="K59" s="44">
        <v>321</v>
      </c>
      <c r="L59" s="43">
        <v>12.76</v>
      </c>
    </row>
    <row r="60" spans="1:12" ht="15" x14ac:dyDescent="0.25">
      <c r="A60" s="23"/>
      <c r="B60" s="15"/>
      <c r="C60" s="11"/>
      <c r="D60" s="7" t="s">
        <v>30</v>
      </c>
      <c r="E60" s="42" t="s">
        <v>49</v>
      </c>
      <c r="F60" s="43">
        <v>200</v>
      </c>
      <c r="G60" s="43">
        <v>0</v>
      </c>
      <c r="H60" s="43">
        <v>0</v>
      </c>
      <c r="I60" s="43">
        <v>19</v>
      </c>
      <c r="J60" s="43">
        <v>89</v>
      </c>
      <c r="K60" s="44">
        <v>859</v>
      </c>
      <c r="L60" s="43">
        <v>10.01</v>
      </c>
    </row>
    <row r="61" spans="1:12" ht="15" x14ac:dyDescent="0.25">
      <c r="A61" s="23"/>
      <c r="B61" s="15"/>
      <c r="C61" s="11"/>
      <c r="D61" s="7" t="s">
        <v>31</v>
      </c>
      <c r="E61" s="42" t="s">
        <v>44</v>
      </c>
      <c r="F61" s="43">
        <v>30</v>
      </c>
      <c r="G61" s="43">
        <v>8</v>
      </c>
      <c r="H61" s="43">
        <v>1</v>
      </c>
      <c r="I61" s="43">
        <v>18</v>
      </c>
      <c r="J61" s="43">
        <v>44</v>
      </c>
      <c r="K61" s="44" t="s">
        <v>53</v>
      </c>
      <c r="L61" s="43">
        <v>4.5</v>
      </c>
    </row>
    <row r="62" spans="1:12" ht="15" x14ac:dyDescent="0.25">
      <c r="A62" s="23"/>
      <c r="B62" s="15"/>
      <c r="C62" s="11"/>
      <c r="D62" s="7" t="s">
        <v>32</v>
      </c>
      <c r="E62" s="42" t="s">
        <v>50</v>
      </c>
      <c r="F62" s="43">
        <v>30</v>
      </c>
      <c r="G62" s="43">
        <v>4</v>
      </c>
      <c r="H62" s="43">
        <v>1</v>
      </c>
      <c r="I62" s="43">
        <v>10</v>
      </c>
      <c r="J62" s="43">
        <v>33</v>
      </c>
      <c r="K62" s="44" t="s">
        <v>53</v>
      </c>
      <c r="L62" s="43">
        <v>2.75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684</v>
      </c>
      <c r="G65" s="19">
        <f t="shared" ref="G65" si="14">SUM(G56:G64)</f>
        <v>25</v>
      </c>
      <c r="H65" s="19">
        <f t="shared" ref="H65" si="15">SUM(H56:H64)</f>
        <v>14</v>
      </c>
      <c r="I65" s="19">
        <f t="shared" ref="I65" si="16">SUM(I56:I64)</f>
        <v>91</v>
      </c>
      <c r="J65" s="19">
        <f t="shared" ref="J65:L65" si="17">SUM(J56:J64)</f>
        <v>570</v>
      </c>
      <c r="K65" s="25"/>
      <c r="L65" s="19">
        <f t="shared" si="17"/>
        <v>70.11</v>
      </c>
    </row>
    <row r="66" spans="1:12" ht="15.75" customHeight="1" x14ac:dyDescent="0.2">
      <c r="A66" s="29">
        <f>A47</f>
        <v>1</v>
      </c>
      <c r="B66" s="30">
        <f>B47</f>
        <v>3</v>
      </c>
      <c r="C66" s="54" t="s">
        <v>4</v>
      </c>
      <c r="D66" s="55"/>
      <c r="E66" s="31"/>
      <c r="F66" s="32">
        <f>F55+F65</f>
        <v>1214</v>
      </c>
      <c r="G66" s="32">
        <f t="shared" ref="G66" si="18">G55+G65</f>
        <v>70</v>
      </c>
      <c r="H66" s="32">
        <f t="shared" ref="H66" si="19">H55+H65</f>
        <v>22</v>
      </c>
      <c r="I66" s="32">
        <f t="shared" ref="I66" si="20">I55+I65</f>
        <v>144</v>
      </c>
      <c r="J66" s="32">
        <f t="shared" ref="J66:L66" si="21">J55+J65</f>
        <v>1051</v>
      </c>
      <c r="K66" s="32"/>
      <c r="L66" s="32">
        <f t="shared" si="21"/>
        <v>140.22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68</v>
      </c>
      <c r="F67" s="40">
        <v>132</v>
      </c>
      <c r="G67" s="40">
        <v>5</v>
      </c>
      <c r="H67" s="40">
        <v>7</v>
      </c>
      <c r="I67" s="40">
        <v>7</v>
      </c>
      <c r="J67" s="40">
        <v>25</v>
      </c>
      <c r="K67" s="41">
        <v>476</v>
      </c>
      <c r="L67" s="40">
        <v>43.62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69</v>
      </c>
      <c r="F69" s="43">
        <v>200</v>
      </c>
      <c r="G69" s="43">
        <v>0</v>
      </c>
      <c r="H69" s="43">
        <v>0</v>
      </c>
      <c r="I69" s="43">
        <v>6</v>
      </c>
      <c r="J69" s="43">
        <v>28</v>
      </c>
      <c r="K69" s="44">
        <v>376</v>
      </c>
      <c r="L69" s="43">
        <v>7.99</v>
      </c>
    </row>
    <row r="70" spans="1:12" ht="15" x14ac:dyDescent="0.25">
      <c r="A70" s="23"/>
      <c r="B70" s="15"/>
      <c r="C70" s="11"/>
      <c r="D70" s="7" t="s">
        <v>23</v>
      </c>
      <c r="E70" s="42" t="s">
        <v>44</v>
      </c>
      <c r="F70" s="43">
        <v>30</v>
      </c>
      <c r="G70" s="43">
        <v>8</v>
      </c>
      <c r="H70" s="43">
        <v>1</v>
      </c>
      <c r="I70" s="43">
        <v>18</v>
      </c>
      <c r="J70" s="43">
        <v>44</v>
      </c>
      <c r="K70" s="44" t="s">
        <v>53</v>
      </c>
      <c r="L70" s="43">
        <v>4.5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 t="s">
        <v>57</v>
      </c>
      <c r="F72" s="43">
        <v>20</v>
      </c>
      <c r="G72" s="43">
        <v>2</v>
      </c>
      <c r="H72" s="43">
        <v>3</v>
      </c>
      <c r="I72" s="43">
        <v>0</v>
      </c>
      <c r="J72" s="43">
        <v>69</v>
      </c>
      <c r="K72" s="44">
        <v>15</v>
      </c>
      <c r="L72" s="43">
        <v>14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382</v>
      </c>
      <c r="G75" s="19">
        <f t="shared" ref="G75" si="22">SUM(G67:G74)</f>
        <v>15</v>
      </c>
      <c r="H75" s="19">
        <f t="shared" ref="H75" si="23">SUM(H67:H74)</f>
        <v>11</v>
      </c>
      <c r="I75" s="19">
        <f t="shared" ref="I75" si="24">SUM(I67:I74)</f>
        <v>31</v>
      </c>
      <c r="J75" s="19">
        <f t="shared" ref="J75:L75" si="25">SUM(J67:J74)</f>
        <v>166</v>
      </c>
      <c r="K75" s="25"/>
      <c r="L75" s="19">
        <f t="shared" si="25"/>
        <v>70.11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71</v>
      </c>
      <c r="F77" s="43">
        <v>250</v>
      </c>
      <c r="G77" s="43">
        <v>1</v>
      </c>
      <c r="H77" s="43">
        <v>3</v>
      </c>
      <c r="I77" s="43">
        <v>0</v>
      </c>
      <c r="J77" s="43">
        <v>131</v>
      </c>
      <c r="K77" s="44">
        <v>83</v>
      </c>
      <c r="L77" s="43">
        <v>17.5</v>
      </c>
    </row>
    <row r="78" spans="1:12" ht="15" x14ac:dyDescent="0.25">
      <c r="A78" s="23"/>
      <c r="B78" s="15"/>
      <c r="C78" s="11"/>
      <c r="D78" s="7" t="s">
        <v>28</v>
      </c>
      <c r="E78" s="42" t="s">
        <v>70</v>
      </c>
      <c r="F78" s="43">
        <v>110</v>
      </c>
      <c r="G78" s="43">
        <v>4</v>
      </c>
      <c r="H78" s="43">
        <v>3</v>
      </c>
      <c r="I78" s="43">
        <v>64</v>
      </c>
      <c r="J78" s="43">
        <v>153</v>
      </c>
      <c r="K78" s="44">
        <v>265</v>
      </c>
      <c r="L78" s="43">
        <v>20.36</v>
      </c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62</v>
      </c>
      <c r="F80" s="43">
        <v>200</v>
      </c>
      <c r="G80" s="43">
        <v>0</v>
      </c>
      <c r="H80" s="43">
        <v>1</v>
      </c>
      <c r="I80" s="43">
        <v>50</v>
      </c>
      <c r="J80" s="43">
        <v>87</v>
      </c>
      <c r="K80" s="44">
        <v>389</v>
      </c>
      <c r="L80" s="43">
        <v>25</v>
      </c>
    </row>
    <row r="81" spans="1:12" ht="15" x14ac:dyDescent="0.25">
      <c r="A81" s="23"/>
      <c r="B81" s="15"/>
      <c r="C81" s="11"/>
      <c r="D81" s="7" t="s">
        <v>31</v>
      </c>
      <c r="E81" s="42" t="s">
        <v>44</v>
      </c>
      <c r="F81" s="43">
        <v>30</v>
      </c>
      <c r="G81" s="43">
        <v>8</v>
      </c>
      <c r="H81" s="43">
        <v>1</v>
      </c>
      <c r="I81" s="43">
        <v>18</v>
      </c>
      <c r="J81" s="43">
        <v>44</v>
      </c>
      <c r="K81" s="44" t="s">
        <v>53</v>
      </c>
      <c r="L81" s="43">
        <v>4.5</v>
      </c>
    </row>
    <row r="82" spans="1:12" ht="15" x14ac:dyDescent="0.25">
      <c r="A82" s="23"/>
      <c r="B82" s="15"/>
      <c r="C82" s="11"/>
      <c r="D82" s="7" t="s">
        <v>32</v>
      </c>
      <c r="E82" s="42" t="s">
        <v>50</v>
      </c>
      <c r="F82" s="43">
        <v>30</v>
      </c>
      <c r="G82" s="43">
        <v>4</v>
      </c>
      <c r="H82" s="43">
        <v>1</v>
      </c>
      <c r="I82" s="43">
        <v>10</v>
      </c>
      <c r="J82" s="43">
        <v>33</v>
      </c>
      <c r="K82" s="44" t="s">
        <v>53</v>
      </c>
      <c r="L82" s="43">
        <v>2.75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620</v>
      </c>
      <c r="G85" s="19">
        <f t="shared" ref="G85" si="26">SUM(G76:G84)</f>
        <v>17</v>
      </c>
      <c r="H85" s="19">
        <f t="shared" ref="H85" si="27">SUM(H76:H84)</f>
        <v>9</v>
      </c>
      <c r="I85" s="19">
        <f t="shared" ref="I85" si="28">SUM(I76:I84)</f>
        <v>142</v>
      </c>
      <c r="J85" s="19">
        <f t="shared" ref="J85:L85" si="29">SUM(J76:J84)</f>
        <v>448</v>
      </c>
      <c r="K85" s="25"/>
      <c r="L85" s="19">
        <f t="shared" si="29"/>
        <v>70.11</v>
      </c>
    </row>
    <row r="86" spans="1:12" ht="15.75" customHeight="1" x14ac:dyDescent="0.2">
      <c r="A86" s="29">
        <f>A67</f>
        <v>1</v>
      </c>
      <c r="B86" s="30">
        <f>B67</f>
        <v>4</v>
      </c>
      <c r="C86" s="54" t="s">
        <v>4</v>
      </c>
      <c r="D86" s="55"/>
      <c r="E86" s="31"/>
      <c r="F86" s="32">
        <f>F75+F85</f>
        <v>1002</v>
      </c>
      <c r="G86" s="32">
        <f t="shared" ref="G86" si="30">G75+G85</f>
        <v>32</v>
      </c>
      <c r="H86" s="32">
        <f t="shared" ref="H86" si="31">H75+H85</f>
        <v>20</v>
      </c>
      <c r="I86" s="32">
        <f t="shared" ref="I86" si="32">I75+I85</f>
        <v>173</v>
      </c>
      <c r="J86" s="32">
        <f t="shared" ref="J86:L86" si="33">J75+J85</f>
        <v>614</v>
      </c>
      <c r="K86" s="32"/>
      <c r="L86" s="32">
        <f t="shared" si="33"/>
        <v>140.22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72</v>
      </c>
      <c r="F87" s="40">
        <v>55</v>
      </c>
      <c r="G87" s="40">
        <v>2</v>
      </c>
      <c r="H87" s="40">
        <v>0</v>
      </c>
      <c r="I87" s="40">
        <v>14</v>
      </c>
      <c r="J87" s="40">
        <v>106</v>
      </c>
      <c r="K87" s="41">
        <v>441</v>
      </c>
      <c r="L87" s="40">
        <v>46.68</v>
      </c>
    </row>
    <row r="88" spans="1:12" ht="15" x14ac:dyDescent="0.25">
      <c r="A88" s="23"/>
      <c r="B88" s="15"/>
      <c r="C88" s="11"/>
      <c r="D88" s="6"/>
      <c r="E88" s="42" t="s">
        <v>73</v>
      </c>
      <c r="F88" s="43">
        <v>100</v>
      </c>
      <c r="G88" s="43">
        <v>0</v>
      </c>
      <c r="H88" s="43">
        <v>1</v>
      </c>
      <c r="I88" s="43">
        <v>9</v>
      </c>
      <c r="J88" s="43">
        <v>148</v>
      </c>
      <c r="K88" s="44">
        <v>688</v>
      </c>
      <c r="L88" s="43">
        <v>10.119999999999999</v>
      </c>
    </row>
    <row r="89" spans="1:12" ht="15" x14ac:dyDescent="0.25">
      <c r="A89" s="23"/>
      <c r="B89" s="15"/>
      <c r="C89" s="11"/>
      <c r="D89" s="7" t="s">
        <v>22</v>
      </c>
      <c r="E89" s="42" t="s">
        <v>43</v>
      </c>
      <c r="F89" s="43">
        <v>200</v>
      </c>
      <c r="G89" s="43">
        <v>3</v>
      </c>
      <c r="H89" s="43">
        <v>1</v>
      </c>
      <c r="I89" s="43">
        <v>16</v>
      </c>
      <c r="J89" s="43">
        <v>41</v>
      </c>
      <c r="K89" s="44">
        <v>951</v>
      </c>
      <c r="L89" s="43">
        <v>8.81</v>
      </c>
    </row>
    <row r="90" spans="1:12" ht="15" x14ac:dyDescent="0.25">
      <c r="A90" s="23"/>
      <c r="B90" s="15"/>
      <c r="C90" s="11"/>
      <c r="D90" s="7" t="s">
        <v>23</v>
      </c>
      <c r="E90" s="42" t="s">
        <v>44</v>
      </c>
      <c r="F90" s="43">
        <v>30</v>
      </c>
      <c r="G90" s="43">
        <v>8</v>
      </c>
      <c r="H90" s="43">
        <v>1</v>
      </c>
      <c r="I90" s="43">
        <v>18</v>
      </c>
      <c r="J90" s="43">
        <v>44</v>
      </c>
      <c r="K90" s="44" t="s">
        <v>53</v>
      </c>
      <c r="L90" s="43">
        <v>4.5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385</v>
      </c>
      <c r="G95" s="19">
        <f t="shared" ref="G95" si="34">SUM(G87:G94)</f>
        <v>13</v>
      </c>
      <c r="H95" s="19">
        <f t="shared" ref="H95" si="35">SUM(H87:H94)</f>
        <v>3</v>
      </c>
      <c r="I95" s="19">
        <f t="shared" ref="I95" si="36">SUM(I87:I94)</f>
        <v>57</v>
      </c>
      <c r="J95" s="19">
        <f t="shared" ref="J95:L95" si="37">SUM(J87:J94)</f>
        <v>339</v>
      </c>
      <c r="K95" s="25"/>
      <c r="L95" s="19">
        <f t="shared" si="37"/>
        <v>70.11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74</v>
      </c>
      <c r="F96" s="43">
        <v>60</v>
      </c>
      <c r="G96" s="43">
        <v>3</v>
      </c>
      <c r="H96" s="43">
        <v>2</v>
      </c>
      <c r="I96" s="43">
        <v>6</v>
      </c>
      <c r="J96" s="43">
        <v>109</v>
      </c>
      <c r="K96" s="44">
        <v>54</v>
      </c>
      <c r="L96" s="43">
        <v>4.05</v>
      </c>
    </row>
    <row r="97" spans="1:12" ht="15" x14ac:dyDescent="0.25">
      <c r="A97" s="23"/>
      <c r="B97" s="15"/>
      <c r="C97" s="11"/>
      <c r="D97" s="7" t="s">
        <v>27</v>
      </c>
      <c r="E97" s="42" t="s">
        <v>75</v>
      </c>
      <c r="F97" s="43">
        <v>250</v>
      </c>
      <c r="G97" s="43">
        <v>17</v>
      </c>
      <c r="H97" s="43">
        <v>6</v>
      </c>
      <c r="I97" s="43">
        <v>17</v>
      </c>
      <c r="J97" s="43">
        <v>213</v>
      </c>
      <c r="K97" s="44">
        <v>197</v>
      </c>
      <c r="L97" s="43">
        <v>16.62</v>
      </c>
    </row>
    <row r="98" spans="1:12" ht="15" x14ac:dyDescent="0.25">
      <c r="A98" s="23"/>
      <c r="B98" s="15"/>
      <c r="C98" s="11"/>
      <c r="D98" s="7" t="s">
        <v>28</v>
      </c>
      <c r="E98" s="42" t="s">
        <v>66</v>
      </c>
      <c r="F98" s="43">
        <v>43</v>
      </c>
      <c r="G98" s="43">
        <v>0</v>
      </c>
      <c r="H98" s="43">
        <v>5</v>
      </c>
      <c r="I98" s="43">
        <v>2</v>
      </c>
      <c r="J98" s="43">
        <v>74</v>
      </c>
      <c r="K98" s="44">
        <v>268</v>
      </c>
      <c r="L98" s="43">
        <v>18.21</v>
      </c>
    </row>
    <row r="99" spans="1:12" ht="15" x14ac:dyDescent="0.25">
      <c r="A99" s="23"/>
      <c r="B99" s="15"/>
      <c r="C99" s="11"/>
      <c r="D99" s="7" t="s">
        <v>29</v>
      </c>
      <c r="E99" s="42" t="s">
        <v>76</v>
      </c>
      <c r="F99" s="43">
        <v>100</v>
      </c>
      <c r="G99" s="43"/>
      <c r="H99" s="43"/>
      <c r="I99" s="43"/>
      <c r="J99" s="43"/>
      <c r="K99" s="44">
        <v>250</v>
      </c>
      <c r="L99" s="43">
        <v>8.02</v>
      </c>
    </row>
    <row r="100" spans="1:12" ht="15" x14ac:dyDescent="0.25">
      <c r="A100" s="23"/>
      <c r="B100" s="15"/>
      <c r="C100" s="11"/>
      <c r="D100" s="7" t="s">
        <v>30</v>
      </c>
      <c r="E100" s="42" t="s">
        <v>64</v>
      </c>
      <c r="F100" s="43">
        <v>200</v>
      </c>
      <c r="G100" s="43">
        <v>4</v>
      </c>
      <c r="H100" s="43">
        <v>4</v>
      </c>
      <c r="I100" s="43">
        <v>26</v>
      </c>
      <c r="J100" s="43">
        <v>89</v>
      </c>
      <c r="K100" s="44">
        <v>382</v>
      </c>
      <c r="L100" s="43">
        <v>15.96</v>
      </c>
    </row>
    <row r="101" spans="1:12" ht="15" x14ac:dyDescent="0.25">
      <c r="A101" s="23"/>
      <c r="B101" s="15"/>
      <c r="C101" s="11"/>
      <c r="D101" s="7" t="s">
        <v>31</v>
      </c>
      <c r="E101" s="42" t="s">
        <v>44</v>
      </c>
      <c r="F101" s="43">
        <v>30</v>
      </c>
      <c r="G101" s="43">
        <v>8</v>
      </c>
      <c r="H101" s="43">
        <v>1</v>
      </c>
      <c r="I101" s="43">
        <v>18</v>
      </c>
      <c r="J101" s="43">
        <v>44</v>
      </c>
      <c r="K101" s="44" t="s">
        <v>53</v>
      </c>
      <c r="L101" s="43">
        <v>4.5</v>
      </c>
    </row>
    <row r="102" spans="1:12" ht="15" x14ac:dyDescent="0.25">
      <c r="A102" s="23"/>
      <c r="B102" s="15"/>
      <c r="C102" s="11"/>
      <c r="D102" s="7" t="s">
        <v>32</v>
      </c>
      <c r="E102" s="42" t="s">
        <v>50</v>
      </c>
      <c r="F102" s="43">
        <v>30</v>
      </c>
      <c r="G102" s="43">
        <v>4</v>
      </c>
      <c r="H102" s="43">
        <v>1</v>
      </c>
      <c r="I102" s="43">
        <v>10</v>
      </c>
      <c r="J102" s="43">
        <v>33</v>
      </c>
      <c r="K102" s="44" t="s">
        <v>53</v>
      </c>
      <c r="L102" s="43">
        <v>2.75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713</v>
      </c>
      <c r="G105" s="19">
        <f t="shared" ref="G105" si="38">SUM(G96:G104)</f>
        <v>36</v>
      </c>
      <c r="H105" s="19">
        <f t="shared" ref="H105" si="39">SUM(H96:H104)</f>
        <v>19</v>
      </c>
      <c r="I105" s="19">
        <f t="shared" ref="I105" si="40">SUM(I96:I104)</f>
        <v>79</v>
      </c>
      <c r="J105" s="19">
        <f t="shared" ref="J105:L105" si="41">SUM(J96:J104)</f>
        <v>562</v>
      </c>
      <c r="K105" s="25"/>
      <c r="L105" s="19">
        <f t="shared" si="41"/>
        <v>70.110000000000014</v>
      </c>
    </row>
    <row r="106" spans="1:12" ht="15.75" customHeight="1" x14ac:dyDescent="0.2">
      <c r="A106" s="29">
        <f>A87</f>
        <v>1</v>
      </c>
      <c r="B106" s="30">
        <f>B87</f>
        <v>5</v>
      </c>
      <c r="C106" s="54" t="s">
        <v>4</v>
      </c>
      <c r="D106" s="55"/>
      <c r="E106" s="31"/>
      <c r="F106" s="32">
        <f>F95+F105</f>
        <v>1098</v>
      </c>
      <c r="G106" s="32">
        <f t="shared" ref="G106" si="42">G95+G105</f>
        <v>49</v>
      </c>
      <c r="H106" s="32">
        <f t="shared" ref="H106" si="43">H95+H105</f>
        <v>22</v>
      </c>
      <c r="I106" s="32">
        <f t="shared" ref="I106" si="44">I95+I105</f>
        <v>136</v>
      </c>
      <c r="J106" s="32">
        <f t="shared" ref="J106:L106" si="45">J95+J105</f>
        <v>901</v>
      </c>
      <c r="K106" s="32"/>
      <c r="L106" s="32">
        <f t="shared" si="45"/>
        <v>140.22000000000003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77</v>
      </c>
      <c r="F107" s="40" t="s">
        <v>78</v>
      </c>
      <c r="G107" s="40">
        <v>5</v>
      </c>
      <c r="H107" s="40">
        <v>1</v>
      </c>
      <c r="I107" s="40">
        <v>16</v>
      </c>
      <c r="J107" s="40">
        <v>390</v>
      </c>
      <c r="K107" s="41" t="s">
        <v>79</v>
      </c>
      <c r="L107" s="40">
        <v>52.39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43</v>
      </c>
      <c r="F109" s="43">
        <v>200</v>
      </c>
      <c r="G109" s="43">
        <v>3</v>
      </c>
      <c r="H109" s="43">
        <v>1</v>
      </c>
      <c r="I109" s="43">
        <v>16</v>
      </c>
      <c r="J109" s="43">
        <v>41</v>
      </c>
      <c r="K109" s="51">
        <v>18872</v>
      </c>
      <c r="L109" s="43">
        <v>8.81</v>
      </c>
    </row>
    <row r="110" spans="1:12" ht="15" x14ac:dyDescent="0.25">
      <c r="A110" s="23"/>
      <c r="B110" s="15"/>
      <c r="C110" s="11"/>
      <c r="D110" s="7" t="s">
        <v>23</v>
      </c>
      <c r="E110" s="42" t="s">
        <v>44</v>
      </c>
      <c r="F110" s="43">
        <v>30</v>
      </c>
      <c r="G110" s="43">
        <v>8</v>
      </c>
      <c r="H110" s="43">
        <v>1</v>
      </c>
      <c r="I110" s="43">
        <v>18</v>
      </c>
      <c r="J110" s="43">
        <v>44</v>
      </c>
      <c r="K110" s="44" t="s">
        <v>53</v>
      </c>
      <c r="L110" s="43">
        <v>4.5</v>
      </c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 t="s">
        <v>80</v>
      </c>
      <c r="F112" s="43">
        <v>25</v>
      </c>
      <c r="G112" s="43">
        <v>12</v>
      </c>
      <c r="H112" s="43">
        <v>0</v>
      </c>
      <c r="I112" s="43">
        <v>16</v>
      </c>
      <c r="J112" s="43">
        <v>28</v>
      </c>
      <c r="K112" s="44">
        <v>1</v>
      </c>
      <c r="L112" s="43">
        <v>4.41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255</v>
      </c>
      <c r="G115" s="19">
        <f t="shared" ref="G115:J115" si="46">SUM(G107:G114)</f>
        <v>28</v>
      </c>
      <c r="H115" s="19">
        <f t="shared" si="46"/>
        <v>3</v>
      </c>
      <c r="I115" s="19">
        <f t="shared" si="46"/>
        <v>66</v>
      </c>
      <c r="J115" s="19">
        <f t="shared" si="46"/>
        <v>503</v>
      </c>
      <c r="K115" s="25"/>
      <c r="L115" s="19">
        <f t="shared" ref="L115" si="47">SUM(L107:L114)</f>
        <v>70.11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81</v>
      </c>
      <c r="F116" s="43">
        <v>25</v>
      </c>
      <c r="G116" s="43">
        <v>1</v>
      </c>
      <c r="H116" s="43">
        <v>3</v>
      </c>
      <c r="I116" s="43">
        <v>2</v>
      </c>
      <c r="J116" s="43">
        <v>33</v>
      </c>
      <c r="K116" s="44">
        <v>31</v>
      </c>
      <c r="L116" s="43">
        <v>4.66</v>
      </c>
    </row>
    <row r="117" spans="1:12" ht="15" x14ac:dyDescent="0.25">
      <c r="A117" s="23"/>
      <c r="B117" s="15"/>
      <c r="C117" s="11"/>
      <c r="D117" s="7" t="s">
        <v>27</v>
      </c>
      <c r="E117" s="42" t="s">
        <v>82</v>
      </c>
      <c r="F117" s="43">
        <v>250</v>
      </c>
      <c r="G117" s="43">
        <v>0</v>
      </c>
      <c r="H117" s="43">
        <v>8</v>
      </c>
      <c r="I117" s="43">
        <v>2</v>
      </c>
      <c r="J117" s="43">
        <v>313</v>
      </c>
      <c r="K117" s="44">
        <v>209</v>
      </c>
      <c r="L117" s="43">
        <v>18.39</v>
      </c>
    </row>
    <row r="118" spans="1:12" ht="15" x14ac:dyDescent="0.25">
      <c r="A118" s="23"/>
      <c r="B118" s="15"/>
      <c r="C118" s="11"/>
      <c r="D118" s="7" t="s">
        <v>28</v>
      </c>
      <c r="E118" s="42" t="s">
        <v>83</v>
      </c>
      <c r="F118" s="43">
        <v>40</v>
      </c>
      <c r="G118" s="43">
        <v>1</v>
      </c>
      <c r="H118" s="43">
        <v>0</v>
      </c>
      <c r="I118" s="43">
        <v>0</v>
      </c>
      <c r="J118" s="43">
        <v>36</v>
      </c>
      <c r="K118" s="44">
        <v>486</v>
      </c>
      <c r="L118" s="43">
        <v>19.86</v>
      </c>
    </row>
    <row r="119" spans="1:12" ht="15" x14ac:dyDescent="0.25">
      <c r="A119" s="23"/>
      <c r="B119" s="15"/>
      <c r="C119" s="11"/>
      <c r="D119" s="7" t="s">
        <v>29</v>
      </c>
      <c r="E119" s="42" t="s">
        <v>84</v>
      </c>
      <c r="F119" s="43">
        <v>100</v>
      </c>
      <c r="G119" s="43">
        <v>0</v>
      </c>
      <c r="H119" s="43">
        <v>15</v>
      </c>
      <c r="I119" s="43">
        <v>17</v>
      </c>
      <c r="J119" s="43">
        <v>142</v>
      </c>
      <c r="K119" s="44">
        <v>694</v>
      </c>
      <c r="L119" s="43">
        <v>9.94</v>
      </c>
    </row>
    <row r="120" spans="1:12" ht="15" x14ac:dyDescent="0.25">
      <c r="A120" s="23"/>
      <c r="B120" s="15"/>
      <c r="C120" s="11"/>
      <c r="D120" s="7" t="s">
        <v>30</v>
      </c>
      <c r="E120" s="42" t="s">
        <v>49</v>
      </c>
      <c r="F120" s="43">
        <v>200</v>
      </c>
      <c r="G120" s="43">
        <v>0</v>
      </c>
      <c r="H120" s="43">
        <v>0</v>
      </c>
      <c r="I120" s="43">
        <v>19</v>
      </c>
      <c r="J120" s="43">
        <v>89</v>
      </c>
      <c r="K120" s="44">
        <v>859</v>
      </c>
      <c r="L120" s="43">
        <v>10.01</v>
      </c>
    </row>
    <row r="121" spans="1:12" ht="15" x14ac:dyDescent="0.25">
      <c r="A121" s="23"/>
      <c r="B121" s="15"/>
      <c r="C121" s="11"/>
      <c r="D121" s="7" t="s">
        <v>31</v>
      </c>
      <c r="E121" s="42" t="s">
        <v>85</v>
      </c>
      <c r="F121" s="43">
        <v>30</v>
      </c>
      <c r="G121" s="43">
        <v>8</v>
      </c>
      <c r="H121" s="43">
        <v>1</v>
      </c>
      <c r="I121" s="43">
        <v>18</v>
      </c>
      <c r="J121" s="43">
        <v>44</v>
      </c>
      <c r="K121" s="44" t="s">
        <v>53</v>
      </c>
      <c r="L121" s="43">
        <v>4.5</v>
      </c>
    </row>
    <row r="122" spans="1:12" ht="15" x14ac:dyDescent="0.25">
      <c r="A122" s="23"/>
      <c r="B122" s="15"/>
      <c r="C122" s="11"/>
      <c r="D122" s="7" t="s">
        <v>32</v>
      </c>
      <c r="E122" s="42" t="s">
        <v>50</v>
      </c>
      <c r="F122" s="43">
        <v>30</v>
      </c>
      <c r="G122" s="43">
        <v>4</v>
      </c>
      <c r="H122" s="43">
        <v>1</v>
      </c>
      <c r="I122" s="43">
        <v>10</v>
      </c>
      <c r="J122" s="43">
        <v>33</v>
      </c>
      <c r="K122" s="44" t="s">
        <v>53</v>
      </c>
      <c r="L122" s="43">
        <v>2.75</v>
      </c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675</v>
      </c>
      <c r="G125" s="19">
        <f t="shared" ref="G125:J125" si="48">SUM(G116:G124)</f>
        <v>14</v>
      </c>
      <c r="H125" s="19">
        <f t="shared" si="48"/>
        <v>28</v>
      </c>
      <c r="I125" s="19">
        <f t="shared" si="48"/>
        <v>68</v>
      </c>
      <c r="J125" s="19">
        <f t="shared" si="48"/>
        <v>690</v>
      </c>
      <c r="K125" s="25"/>
      <c r="L125" s="19">
        <f t="shared" ref="L125" si="49">SUM(L116:L124)</f>
        <v>70.109999999999985</v>
      </c>
    </row>
    <row r="126" spans="1:12" ht="15" x14ac:dyDescent="0.2">
      <c r="A126" s="29">
        <f>A107</f>
        <v>2</v>
      </c>
      <c r="B126" s="30">
        <f>B107</f>
        <v>1</v>
      </c>
      <c r="C126" s="54" t="s">
        <v>4</v>
      </c>
      <c r="D126" s="55"/>
      <c r="E126" s="31"/>
      <c r="F126" s="32">
        <f>F115+F125</f>
        <v>930</v>
      </c>
      <c r="G126" s="32">
        <f t="shared" ref="G126" si="50">G115+G125</f>
        <v>42</v>
      </c>
      <c r="H126" s="32">
        <f t="shared" ref="H126" si="51">H115+H125</f>
        <v>31</v>
      </c>
      <c r="I126" s="32">
        <f t="shared" ref="I126" si="52">I115+I125</f>
        <v>134</v>
      </c>
      <c r="J126" s="32">
        <f t="shared" ref="J126:L126" si="53">J115+J125</f>
        <v>1193</v>
      </c>
      <c r="K126" s="32"/>
      <c r="L126" s="32">
        <f t="shared" si="53"/>
        <v>140.21999999999997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86</v>
      </c>
      <c r="F127" s="40">
        <v>200</v>
      </c>
      <c r="G127" s="40">
        <v>7</v>
      </c>
      <c r="H127" s="40">
        <v>10</v>
      </c>
      <c r="I127" s="40">
        <v>21</v>
      </c>
      <c r="J127" s="40">
        <v>288</v>
      </c>
      <c r="K127" s="41">
        <v>210</v>
      </c>
      <c r="L127" s="40">
        <v>11.55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69</v>
      </c>
      <c r="F129" s="43">
        <v>200</v>
      </c>
      <c r="G129" s="43">
        <v>0</v>
      </c>
      <c r="H129" s="43">
        <v>0</v>
      </c>
      <c r="I129" s="43">
        <v>6</v>
      </c>
      <c r="J129" s="43">
        <v>28</v>
      </c>
      <c r="K129" s="44">
        <v>377</v>
      </c>
      <c r="L129" s="43">
        <v>7.99</v>
      </c>
    </row>
    <row r="130" spans="1:12" ht="15" x14ac:dyDescent="0.25">
      <c r="A130" s="14"/>
      <c r="B130" s="15"/>
      <c r="C130" s="11"/>
      <c r="D130" s="7" t="s">
        <v>23</v>
      </c>
      <c r="E130" s="42" t="s">
        <v>44</v>
      </c>
      <c r="F130" s="43">
        <v>30</v>
      </c>
      <c r="G130" s="43">
        <v>8</v>
      </c>
      <c r="H130" s="43">
        <v>1</v>
      </c>
      <c r="I130" s="43">
        <v>18</v>
      </c>
      <c r="J130" s="43">
        <v>44</v>
      </c>
      <c r="K130" s="44" t="s">
        <v>53</v>
      </c>
      <c r="L130" s="43">
        <v>4.5</v>
      </c>
    </row>
    <row r="131" spans="1:12" ht="15" x14ac:dyDescent="0.25">
      <c r="A131" s="14"/>
      <c r="B131" s="15"/>
      <c r="C131" s="11"/>
      <c r="D131" s="7" t="s">
        <v>24</v>
      </c>
      <c r="E131" s="42" t="s">
        <v>56</v>
      </c>
      <c r="F131" s="43">
        <v>138</v>
      </c>
      <c r="G131" s="43">
        <v>1</v>
      </c>
      <c r="H131" s="43">
        <v>1</v>
      </c>
      <c r="I131" s="43">
        <v>21</v>
      </c>
      <c r="J131" s="43">
        <v>88</v>
      </c>
      <c r="K131" s="44">
        <v>847</v>
      </c>
      <c r="L131" s="43">
        <v>25.07</v>
      </c>
    </row>
    <row r="132" spans="1:12" ht="15" x14ac:dyDescent="0.25">
      <c r="A132" s="14"/>
      <c r="B132" s="15"/>
      <c r="C132" s="11"/>
      <c r="D132" s="6"/>
      <c r="E132" s="42" t="s">
        <v>57</v>
      </c>
      <c r="F132" s="43">
        <v>30</v>
      </c>
      <c r="G132" s="43">
        <v>3</v>
      </c>
      <c r="H132" s="43">
        <v>5</v>
      </c>
      <c r="I132" s="43">
        <v>0</v>
      </c>
      <c r="J132" s="43">
        <v>103</v>
      </c>
      <c r="K132" s="44">
        <v>15</v>
      </c>
      <c r="L132" s="43">
        <v>21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598</v>
      </c>
      <c r="G135" s="19">
        <f t="shared" ref="G135:J135" si="54">SUM(G127:G134)</f>
        <v>19</v>
      </c>
      <c r="H135" s="19">
        <f t="shared" si="54"/>
        <v>17</v>
      </c>
      <c r="I135" s="19">
        <f t="shared" si="54"/>
        <v>66</v>
      </c>
      <c r="J135" s="19">
        <f t="shared" si="54"/>
        <v>551</v>
      </c>
      <c r="K135" s="25"/>
      <c r="L135" s="19">
        <f t="shared" ref="L135" si="55">SUM(L127:L134)</f>
        <v>70.11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87</v>
      </c>
      <c r="F137" s="43">
        <v>250</v>
      </c>
      <c r="G137" s="43">
        <v>0</v>
      </c>
      <c r="H137" s="43">
        <v>4</v>
      </c>
      <c r="I137" s="43">
        <v>10</v>
      </c>
      <c r="J137" s="43">
        <v>260</v>
      </c>
      <c r="K137" s="44">
        <v>106</v>
      </c>
      <c r="L137" s="43">
        <v>18.37</v>
      </c>
    </row>
    <row r="138" spans="1:12" ht="15" x14ac:dyDescent="0.25">
      <c r="A138" s="14"/>
      <c r="B138" s="15"/>
      <c r="C138" s="11"/>
      <c r="D138" s="7" t="s">
        <v>28</v>
      </c>
      <c r="E138" s="42" t="s">
        <v>88</v>
      </c>
      <c r="F138" s="43">
        <v>30</v>
      </c>
      <c r="G138" s="43">
        <v>10</v>
      </c>
      <c r="H138" s="43">
        <v>3</v>
      </c>
      <c r="I138" s="43">
        <v>30</v>
      </c>
      <c r="J138" s="43">
        <v>45</v>
      </c>
      <c r="K138" s="44">
        <v>441</v>
      </c>
      <c r="L138" s="43">
        <v>8.5</v>
      </c>
    </row>
    <row r="139" spans="1:12" ht="15" x14ac:dyDescent="0.25">
      <c r="A139" s="14"/>
      <c r="B139" s="15"/>
      <c r="C139" s="11"/>
      <c r="D139" s="7" t="s">
        <v>29</v>
      </c>
      <c r="E139" s="42" t="s">
        <v>89</v>
      </c>
      <c r="F139" s="43">
        <v>80</v>
      </c>
      <c r="G139" s="43">
        <v>1</v>
      </c>
      <c r="H139" s="43">
        <v>0</v>
      </c>
      <c r="I139" s="43">
        <v>1</v>
      </c>
      <c r="J139" s="43">
        <v>105</v>
      </c>
      <c r="K139" s="44">
        <v>141</v>
      </c>
      <c r="L139" s="43">
        <v>10.99</v>
      </c>
    </row>
    <row r="140" spans="1:12" ht="15" x14ac:dyDescent="0.25">
      <c r="A140" s="14"/>
      <c r="B140" s="15"/>
      <c r="C140" s="11"/>
      <c r="D140" s="7" t="s">
        <v>30</v>
      </c>
      <c r="E140" s="42" t="s">
        <v>90</v>
      </c>
      <c r="F140" s="43">
        <v>200</v>
      </c>
      <c r="G140" s="43">
        <v>0</v>
      </c>
      <c r="H140" s="43">
        <v>1</v>
      </c>
      <c r="I140" s="43">
        <v>50</v>
      </c>
      <c r="J140" s="43">
        <v>87</v>
      </c>
      <c r="K140" s="44">
        <v>389</v>
      </c>
      <c r="L140" s="43">
        <v>25</v>
      </c>
    </row>
    <row r="141" spans="1:12" ht="15" x14ac:dyDescent="0.25">
      <c r="A141" s="14"/>
      <c r="B141" s="15"/>
      <c r="C141" s="11"/>
      <c r="D141" s="7" t="s">
        <v>31</v>
      </c>
      <c r="E141" s="42" t="s">
        <v>44</v>
      </c>
      <c r="F141" s="43">
        <v>30</v>
      </c>
      <c r="G141" s="43">
        <v>9</v>
      </c>
      <c r="H141" s="43">
        <v>1</v>
      </c>
      <c r="I141" s="43">
        <v>18</v>
      </c>
      <c r="J141" s="43">
        <v>44</v>
      </c>
      <c r="K141" s="44" t="s">
        <v>53</v>
      </c>
      <c r="L141" s="43">
        <v>4.5</v>
      </c>
    </row>
    <row r="142" spans="1:12" ht="15" x14ac:dyDescent="0.25">
      <c r="A142" s="14"/>
      <c r="B142" s="15"/>
      <c r="C142" s="11"/>
      <c r="D142" s="7" t="s">
        <v>32</v>
      </c>
      <c r="E142" s="42" t="s">
        <v>50</v>
      </c>
      <c r="F142" s="43">
        <v>30</v>
      </c>
      <c r="G142" s="43">
        <v>4</v>
      </c>
      <c r="H142" s="43">
        <v>1</v>
      </c>
      <c r="I142" s="43">
        <v>10</v>
      </c>
      <c r="J142" s="43">
        <v>33</v>
      </c>
      <c r="K142" s="44" t="s">
        <v>53</v>
      </c>
      <c r="L142" s="43">
        <v>2.75</v>
      </c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620</v>
      </c>
      <c r="G145" s="19">
        <f t="shared" ref="G145:J145" si="56">SUM(G136:G144)</f>
        <v>24</v>
      </c>
      <c r="H145" s="19">
        <f t="shared" si="56"/>
        <v>10</v>
      </c>
      <c r="I145" s="19">
        <f t="shared" si="56"/>
        <v>119</v>
      </c>
      <c r="J145" s="19">
        <f t="shared" si="56"/>
        <v>574</v>
      </c>
      <c r="K145" s="25"/>
      <c r="L145" s="19">
        <f t="shared" ref="L145" si="57">SUM(L136:L144)</f>
        <v>70.11</v>
      </c>
    </row>
    <row r="146" spans="1:12" ht="15" x14ac:dyDescent="0.2">
      <c r="A146" s="33">
        <f>A127</f>
        <v>2</v>
      </c>
      <c r="B146" s="33">
        <f>B127</f>
        <v>2</v>
      </c>
      <c r="C146" s="54" t="s">
        <v>4</v>
      </c>
      <c r="D146" s="55"/>
      <c r="E146" s="31"/>
      <c r="F146" s="32">
        <f>F135+F145</f>
        <v>1218</v>
      </c>
      <c r="G146" s="32">
        <f t="shared" ref="G146" si="58">G135+G145</f>
        <v>43</v>
      </c>
      <c r="H146" s="32">
        <f t="shared" ref="H146" si="59">H135+H145</f>
        <v>27</v>
      </c>
      <c r="I146" s="32">
        <f t="shared" ref="I146" si="60">I135+I145</f>
        <v>185</v>
      </c>
      <c r="J146" s="32">
        <f t="shared" ref="J146:L146" si="61">J135+J145</f>
        <v>1125</v>
      </c>
      <c r="K146" s="32"/>
      <c r="L146" s="32">
        <f t="shared" si="61"/>
        <v>140.22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91</v>
      </c>
      <c r="F147" s="40">
        <v>55</v>
      </c>
      <c r="G147" s="40">
        <v>0</v>
      </c>
      <c r="H147" s="40">
        <v>4</v>
      </c>
      <c r="I147" s="40">
        <v>2</v>
      </c>
      <c r="J147" s="40">
        <v>94</v>
      </c>
      <c r="K147" s="41">
        <v>268</v>
      </c>
      <c r="L147" s="40">
        <v>23.32</v>
      </c>
    </row>
    <row r="148" spans="1:12" ht="15" x14ac:dyDescent="0.25">
      <c r="A148" s="23"/>
      <c r="B148" s="15"/>
      <c r="C148" s="11"/>
      <c r="D148" s="6"/>
      <c r="E148" s="42" t="s">
        <v>92</v>
      </c>
      <c r="F148" s="43">
        <v>200</v>
      </c>
      <c r="G148" s="43">
        <v>10</v>
      </c>
      <c r="H148" s="43">
        <v>10</v>
      </c>
      <c r="I148" s="43">
        <v>14</v>
      </c>
      <c r="J148" s="43">
        <v>276</v>
      </c>
      <c r="K148" s="44">
        <v>168</v>
      </c>
      <c r="L148" s="43">
        <v>18.559999999999999</v>
      </c>
    </row>
    <row r="149" spans="1:12" ht="15" x14ac:dyDescent="0.25">
      <c r="A149" s="23"/>
      <c r="B149" s="15"/>
      <c r="C149" s="11"/>
      <c r="D149" s="7" t="s">
        <v>22</v>
      </c>
      <c r="E149" s="42" t="s">
        <v>93</v>
      </c>
      <c r="F149" s="43">
        <v>200</v>
      </c>
      <c r="G149" s="43">
        <v>0</v>
      </c>
      <c r="H149" s="43">
        <v>0</v>
      </c>
      <c r="I149" s="43">
        <v>6</v>
      </c>
      <c r="J149" s="43">
        <v>28</v>
      </c>
      <c r="K149" s="44">
        <v>377</v>
      </c>
      <c r="L149" s="43">
        <v>2.65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44</v>
      </c>
      <c r="F150" s="43">
        <v>30</v>
      </c>
      <c r="G150" s="43">
        <v>8</v>
      </c>
      <c r="H150" s="43">
        <v>1</v>
      </c>
      <c r="I150" s="43">
        <v>18</v>
      </c>
      <c r="J150" s="43">
        <v>44</v>
      </c>
      <c r="K150" s="44" t="s">
        <v>53</v>
      </c>
      <c r="L150" s="43">
        <v>4.5</v>
      </c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 t="s">
        <v>58</v>
      </c>
      <c r="F152" s="43">
        <v>20</v>
      </c>
      <c r="G152" s="43">
        <v>0</v>
      </c>
      <c r="H152" s="43">
        <v>0</v>
      </c>
      <c r="I152" s="43">
        <v>4</v>
      </c>
      <c r="J152" s="43">
        <v>132</v>
      </c>
      <c r="K152" s="44">
        <v>14</v>
      </c>
      <c r="L152" s="43">
        <v>21.08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505</v>
      </c>
      <c r="G155" s="19">
        <f t="shared" ref="G155:J155" si="62">SUM(G147:G154)</f>
        <v>18</v>
      </c>
      <c r="H155" s="19">
        <f t="shared" si="62"/>
        <v>15</v>
      </c>
      <c r="I155" s="19">
        <f t="shared" si="62"/>
        <v>44</v>
      </c>
      <c r="J155" s="19">
        <f t="shared" si="62"/>
        <v>574</v>
      </c>
      <c r="K155" s="25"/>
      <c r="L155" s="19">
        <f t="shared" ref="L155" si="63">SUM(L147:L154)</f>
        <v>70.109999999999985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94</v>
      </c>
      <c r="F156" s="43">
        <v>60</v>
      </c>
      <c r="G156" s="43">
        <v>7</v>
      </c>
      <c r="H156" s="43">
        <v>0</v>
      </c>
      <c r="I156" s="43">
        <v>26</v>
      </c>
      <c r="J156" s="43">
        <v>104</v>
      </c>
      <c r="K156" s="44">
        <v>67</v>
      </c>
      <c r="L156" s="43">
        <v>6.24</v>
      </c>
    </row>
    <row r="157" spans="1:12" ht="15" x14ac:dyDescent="0.25">
      <c r="A157" s="23"/>
      <c r="B157" s="15"/>
      <c r="C157" s="11"/>
      <c r="D157" s="7" t="s">
        <v>27</v>
      </c>
      <c r="E157" s="42" t="s">
        <v>95</v>
      </c>
      <c r="F157" s="43">
        <v>250</v>
      </c>
      <c r="G157" s="43">
        <v>17</v>
      </c>
      <c r="H157" s="43">
        <v>10</v>
      </c>
      <c r="I157" s="43">
        <v>20</v>
      </c>
      <c r="J157" s="43">
        <v>238</v>
      </c>
      <c r="K157" s="44">
        <v>187</v>
      </c>
      <c r="L157" s="43">
        <v>17.91</v>
      </c>
    </row>
    <row r="158" spans="1:12" ht="15" x14ac:dyDescent="0.25">
      <c r="A158" s="23"/>
      <c r="B158" s="15"/>
      <c r="C158" s="11"/>
      <c r="D158" s="7" t="s">
        <v>28</v>
      </c>
      <c r="E158" s="42" t="s">
        <v>96</v>
      </c>
      <c r="F158" s="43">
        <v>38</v>
      </c>
      <c r="G158" s="43">
        <v>2</v>
      </c>
      <c r="H158" s="43">
        <v>1</v>
      </c>
      <c r="I158" s="43">
        <v>10</v>
      </c>
      <c r="J158" s="43">
        <v>85</v>
      </c>
      <c r="K158" s="44">
        <v>197</v>
      </c>
      <c r="L158" s="43">
        <v>19.489999999999998</v>
      </c>
    </row>
    <row r="159" spans="1:12" ht="15" x14ac:dyDescent="0.25">
      <c r="A159" s="23"/>
      <c r="B159" s="15"/>
      <c r="C159" s="11"/>
      <c r="D159" s="7" t="s">
        <v>29</v>
      </c>
      <c r="E159" s="42" t="s">
        <v>84</v>
      </c>
      <c r="F159" s="43">
        <v>100</v>
      </c>
      <c r="G159" s="43">
        <v>0</v>
      </c>
      <c r="H159" s="43">
        <v>1</v>
      </c>
      <c r="I159" s="43">
        <v>18</v>
      </c>
      <c r="J159" s="43">
        <v>142</v>
      </c>
      <c r="K159" s="44">
        <v>312</v>
      </c>
      <c r="L159" s="43">
        <v>9.94</v>
      </c>
    </row>
    <row r="160" spans="1:12" ht="15" x14ac:dyDescent="0.25">
      <c r="A160" s="23"/>
      <c r="B160" s="15"/>
      <c r="C160" s="11"/>
      <c r="D160" s="7" t="s">
        <v>30</v>
      </c>
      <c r="E160" s="42" t="s">
        <v>97</v>
      </c>
      <c r="F160" s="43">
        <v>200</v>
      </c>
      <c r="G160" s="43">
        <v>1</v>
      </c>
      <c r="H160" s="43">
        <v>1</v>
      </c>
      <c r="I160" s="43">
        <v>25</v>
      </c>
      <c r="J160" s="43">
        <v>67</v>
      </c>
      <c r="K160" s="44">
        <v>349</v>
      </c>
      <c r="L160" s="43">
        <v>9.2799999999999994</v>
      </c>
    </row>
    <row r="161" spans="1:12" ht="15" x14ac:dyDescent="0.25">
      <c r="A161" s="23"/>
      <c r="B161" s="15"/>
      <c r="C161" s="11"/>
      <c r="D161" s="7" t="s">
        <v>31</v>
      </c>
      <c r="E161" s="42" t="s">
        <v>44</v>
      </c>
      <c r="F161" s="43">
        <v>30</v>
      </c>
      <c r="G161" s="43">
        <v>8</v>
      </c>
      <c r="H161" s="43">
        <v>1</v>
      </c>
      <c r="I161" s="43">
        <v>18</v>
      </c>
      <c r="J161" s="43">
        <v>44</v>
      </c>
      <c r="K161" s="44" t="s">
        <v>53</v>
      </c>
      <c r="L161" s="43">
        <v>4.5</v>
      </c>
    </row>
    <row r="162" spans="1:12" ht="15" x14ac:dyDescent="0.25">
      <c r="A162" s="23"/>
      <c r="B162" s="15"/>
      <c r="C162" s="11"/>
      <c r="D162" s="7" t="s">
        <v>32</v>
      </c>
      <c r="E162" s="42" t="s">
        <v>50</v>
      </c>
      <c r="F162" s="43">
        <v>30</v>
      </c>
      <c r="G162" s="43">
        <v>4</v>
      </c>
      <c r="H162" s="43">
        <v>1</v>
      </c>
      <c r="I162" s="43">
        <v>10</v>
      </c>
      <c r="J162" s="43">
        <v>33</v>
      </c>
      <c r="K162" s="44" t="s">
        <v>53</v>
      </c>
      <c r="L162" s="43">
        <v>2.75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708</v>
      </c>
      <c r="G165" s="19">
        <f t="shared" ref="G165:J165" si="64">SUM(G156:G164)</f>
        <v>39</v>
      </c>
      <c r="H165" s="19">
        <f t="shared" si="64"/>
        <v>15</v>
      </c>
      <c r="I165" s="19">
        <f t="shared" si="64"/>
        <v>127</v>
      </c>
      <c r="J165" s="19">
        <f t="shared" si="64"/>
        <v>713</v>
      </c>
      <c r="K165" s="25"/>
      <c r="L165" s="19">
        <f t="shared" ref="L165" si="65">SUM(L156:L164)</f>
        <v>70.11</v>
      </c>
    </row>
    <row r="166" spans="1:12" ht="15" x14ac:dyDescent="0.2">
      <c r="A166" s="29">
        <f>A147</f>
        <v>2</v>
      </c>
      <c r="B166" s="30">
        <f>B147</f>
        <v>3</v>
      </c>
      <c r="C166" s="54" t="s">
        <v>4</v>
      </c>
      <c r="D166" s="55"/>
      <c r="E166" s="31"/>
      <c r="F166" s="32">
        <f>F155+F165</f>
        <v>1213</v>
      </c>
      <c r="G166" s="32">
        <f t="shared" ref="G166" si="66">G155+G165</f>
        <v>57</v>
      </c>
      <c r="H166" s="32">
        <f t="shared" ref="H166" si="67">H155+H165</f>
        <v>30</v>
      </c>
      <c r="I166" s="32">
        <f t="shared" ref="I166" si="68">I155+I165</f>
        <v>171</v>
      </c>
      <c r="J166" s="32">
        <f t="shared" ref="J166:L166" si="69">J155+J165</f>
        <v>1287</v>
      </c>
      <c r="K166" s="32"/>
      <c r="L166" s="32">
        <f t="shared" si="69"/>
        <v>140.21999999999997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98</v>
      </c>
      <c r="F167" s="40">
        <v>106</v>
      </c>
      <c r="G167" s="40">
        <v>11</v>
      </c>
      <c r="H167" s="40">
        <v>4</v>
      </c>
      <c r="I167" s="40">
        <v>21</v>
      </c>
      <c r="J167" s="40">
        <v>191</v>
      </c>
      <c r="K167" s="41">
        <v>469</v>
      </c>
      <c r="L167" s="40">
        <v>39.47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69</v>
      </c>
      <c r="F169" s="43">
        <v>200</v>
      </c>
      <c r="G169" s="43">
        <v>0</v>
      </c>
      <c r="H169" s="43">
        <v>0</v>
      </c>
      <c r="I169" s="43">
        <v>6</v>
      </c>
      <c r="J169" s="43">
        <v>28</v>
      </c>
      <c r="K169" s="44">
        <v>376</v>
      </c>
      <c r="L169" s="43">
        <v>7.99</v>
      </c>
    </row>
    <row r="170" spans="1:12" ht="15" x14ac:dyDescent="0.25">
      <c r="A170" s="23"/>
      <c r="B170" s="15"/>
      <c r="C170" s="11"/>
      <c r="D170" s="7" t="s">
        <v>23</v>
      </c>
      <c r="E170" s="42" t="s">
        <v>44</v>
      </c>
      <c r="F170" s="43">
        <v>30</v>
      </c>
      <c r="G170" s="43">
        <v>8</v>
      </c>
      <c r="H170" s="43">
        <v>1</v>
      </c>
      <c r="I170" s="43">
        <v>18</v>
      </c>
      <c r="J170" s="43">
        <v>44</v>
      </c>
      <c r="K170" s="44" t="s">
        <v>53</v>
      </c>
      <c r="L170" s="43">
        <v>4.5</v>
      </c>
    </row>
    <row r="171" spans="1:12" ht="15" x14ac:dyDescent="0.25">
      <c r="A171" s="23"/>
      <c r="B171" s="15"/>
      <c r="C171" s="11"/>
      <c r="D171" s="7" t="s">
        <v>24</v>
      </c>
      <c r="E171" s="42" t="s">
        <v>56</v>
      </c>
      <c r="F171" s="43">
        <v>100</v>
      </c>
      <c r="G171" s="43">
        <v>1</v>
      </c>
      <c r="H171" s="43">
        <v>1</v>
      </c>
      <c r="I171" s="43">
        <v>15</v>
      </c>
      <c r="J171" s="43">
        <v>64</v>
      </c>
      <c r="K171" s="44">
        <v>847</v>
      </c>
      <c r="L171" s="43">
        <v>18.149999999999999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436</v>
      </c>
      <c r="G175" s="19">
        <f t="shared" ref="G175:J175" si="70">SUM(G167:G174)</f>
        <v>20</v>
      </c>
      <c r="H175" s="19">
        <f t="shared" si="70"/>
        <v>6</v>
      </c>
      <c r="I175" s="19">
        <f t="shared" si="70"/>
        <v>60</v>
      </c>
      <c r="J175" s="19">
        <f t="shared" si="70"/>
        <v>327</v>
      </c>
      <c r="K175" s="25"/>
      <c r="L175" s="19">
        <f t="shared" ref="L175" si="71">SUM(L167:L174)</f>
        <v>70.11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80</v>
      </c>
      <c r="F176" s="43">
        <v>60</v>
      </c>
      <c r="G176" s="43">
        <v>12</v>
      </c>
      <c r="H176" s="43">
        <v>8</v>
      </c>
      <c r="I176" s="43">
        <v>38</v>
      </c>
      <c r="J176" s="43">
        <v>68</v>
      </c>
      <c r="K176" s="44">
        <v>1</v>
      </c>
      <c r="L176" s="43">
        <v>4.41</v>
      </c>
    </row>
    <row r="177" spans="1:12" ht="15" x14ac:dyDescent="0.25">
      <c r="A177" s="23"/>
      <c r="B177" s="15"/>
      <c r="C177" s="11"/>
      <c r="D177" s="7" t="s">
        <v>27</v>
      </c>
      <c r="E177" s="42" t="s">
        <v>99</v>
      </c>
      <c r="F177" s="43">
        <v>250</v>
      </c>
      <c r="G177" s="43">
        <v>0</v>
      </c>
      <c r="H177" s="43">
        <v>1</v>
      </c>
      <c r="I177" s="43">
        <v>6</v>
      </c>
      <c r="J177" s="43">
        <v>203</v>
      </c>
      <c r="K177" s="44">
        <v>86</v>
      </c>
      <c r="L177" s="43">
        <v>8.82</v>
      </c>
    </row>
    <row r="178" spans="1:12" ht="15" x14ac:dyDescent="0.25">
      <c r="A178" s="23"/>
      <c r="B178" s="15"/>
      <c r="C178" s="11"/>
      <c r="D178" s="7" t="s">
        <v>28</v>
      </c>
      <c r="E178" s="42" t="s">
        <v>100</v>
      </c>
      <c r="F178" s="43">
        <v>30</v>
      </c>
      <c r="G178" s="43">
        <v>1</v>
      </c>
      <c r="H178" s="43">
        <v>2</v>
      </c>
      <c r="I178" s="43">
        <v>2</v>
      </c>
      <c r="J178" s="43">
        <v>81</v>
      </c>
      <c r="K178" s="44">
        <v>637</v>
      </c>
      <c r="L178" s="43">
        <v>12.6</v>
      </c>
    </row>
    <row r="179" spans="1:12" ht="15" x14ac:dyDescent="0.25">
      <c r="A179" s="23"/>
      <c r="B179" s="15"/>
      <c r="C179" s="11"/>
      <c r="D179" s="7" t="s">
        <v>29</v>
      </c>
      <c r="E179" s="42" t="s">
        <v>76</v>
      </c>
      <c r="F179" s="43">
        <v>150</v>
      </c>
      <c r="G179" s="43">
        <v>5</v>
      </c>
      <c r="H179" s="43">
        <v>11</v>
      </c>
      <c r="I179" s="43">
        <v>0</v>
      </c>
      <c r="J179" s="43">
        <v>127</v>
      </c>
      <c r="K179" s="44">
        <v>250</v>
      </c>
      <c r="L179" s="43">
        <v>12.03</v>
      </c>
    </row>
    <row r="180" spans="1:12" ht="15" x14ac:dyDescent="0.25">
      <c r="A180" s="23"/>
      <c r="B180" s="15"/>
      <c r="C180" s="11"/>
      <c r="D180" s="7" t="s">
        <v>30</v>
      </c>
      <c r="E180" s="42" t="s">
        <v>90</v>
      </c>
      <c r="F180" s="43">
        <v>200</v>
      </c>
      <c r="G180" s="43">
        <v>0</v>
      </c>
      <c r="H180" s="43">
        <v>1</v>
      </c>
      <c r="I180" s="43">
        <v>50</v>
      </c>
      <c r="J180" s="43">
        <v>87</v>
      </c>
      <c r="K180" s="44">
        <v>389</v>
      </c>
      <c r="L180" s="43">
        <v>25</v>
      </c>
    </row>
    <row r="181" spans="1:12" ht="15" x14ac:dyDescent="0.25">
      <c r="A181" s="23"/>
      <c r="B181" s="15"/>
      <c r="C181" s="11"/>
      <c r="D181" s="7" t="s">
        <v>31</v>
      </c>
      <c r="E181" s="42" t="s">
        <v>44</v>
      </c>
      <c r="F181" s="43">
        <v>30</v>
      </c>
      <c r="G181" s="43">
        <v>8</v>
      </c>
      <c r="H181" s="43">
        <v>1</v>
      </c>
      <c r="I181" s="43">
        <v>18</v>
      </c>
      <c r="J181" s="43">
        <v>44</v>
      </c>
      <c r="K181" s="44" t="s">
        <v>53</v>
      </c>
      <c r="L181" s="43">
        <v>4.5</v>
      </c>
    </row>
    <row r="182" spans="1:12" ht="15" x14ac:dyDescent="0.25">
      <c r="A182" s="23"/>
      <c r="B182" s="15"/>
      <c r="C182" s="11"/>
      <c r="D182" s="7" t="s">
        <v>32</v>
      </c>
      <c r="E182" s="42" t="s">
        <v>50</v>
      </c>
      <c r="F182" s="43">
        <v>30</v>
      </c>
      <c r="G182" s="43">
        <v>4</v>
      </c>
      <c r="H182" s="43">
        <v>1</v>
      </c>
      <c r="I182" s="43">
        <v>10</v>
      </c>
      <c r="J182" s="43">
        <v>33</v>
      </c>
      <c r="K182" s="44" t="s">
        <v>53</v>
      </c>
      <c r="L182" s="43">
        <v>2.75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30</v>
      </c>
      <c r="H185" s="19">
        <f t="shared" si="72"/>
        <v>25</v>
      </c>
      <c r="I185" s="19">
        <f t="shared" si="72"/>
        <v>124</v>
      </c>
      <c r="J185" s="19">
        <f t="shared" si="72"/>
        <v>643</v>
      </c>
      <c r="K185" s="25"/>
      <c r="L185" s="19">
        <f t="shared" ref="L185" si="73">SUM(L176:L184)</f>
        <v>70.11</v>
      </c>
    </row>
    <row r="186" spans="1:12" ht="15" x14ac:dyDescent="0.2">
      <c r="A186" s="29">
        <f>A167</f>
        <v>2</v>
      </c>
      <c r="B186" s="30">
        <f>B167</f>
        <v>4</v>
      </c>
      <c r="C186" s="54" t="s">
        <v>4</v>
      </c>
      <c r="D186" s="55"/>
      <c r="E186" s="31"/>
      <c r="F186" s="32">
        <f>F175+F185</f>
        <v>1186</v>
      </c>
      <c r="G186" s="32">
        <f t="shared" ref="G186" si="74">G175+G185</f>
        <v>50</v>
      </c>
      <c r="H186" s="32">
        <f t="shared" ref="H186" si="75">H175+H185</f>
        <v>31</v>
      </c>
      <c r="I186" s="32">
        <f t="shared" ref="I186" si="76">I175+I185</f>
        <v>184</v>
      </c>
      <c r="J186" s="32">
        <f t="shared" ref="J186:L186" si="77">J175+J185</f>
        <v>970</v>
      </c>
      <c r="K186" s="32"/>
      <c r="L186" s="32">
        <f t="shared" si="77"/>
        <v>140.22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101</v>
      </c>
      <c r="F187" s="40">
        <v>200</v>
      </c>
      <c r="G187" s="40">
        <v>0</v>
      </c>
      <c r="H187" s="40">
        <v>10</v>
      </c>
      <c r="I187" s="52">
        <v>45098</v>
      </c>
      <c r="J187" s="40">
        <v>255</v>
      </c>
      <c r="K187" s="41">
        <v>210</v>
      </c>
      <c r="L187" s="40">
        <v>11.55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64</v>
      </c>
      <c r="F189" s="43">
        <v>200</v>
      </c>
      <c r="G189" s="43">
        <v>4</v>
      </c>
      <c r="H189" s="43">
        <v>4</v>
      </c>
      <c r="I189" s="43">
        <v>26</v>
      </c>
      <c r="J189" s="43">
        <v>89</v>
      </c>
      <c r="K189" s="44">
        <v>382</v>
      </c>
      <c r="L189" s="43">
        <v>15.96</v>
      </c>
    </row>
    <row r="190" spans="1:12" ht="15" x14ac:dyDescent="0.25">
      <c r="A190" s="23"/>
      <c r="B190" s="15"/>
      <c r="C190" s="11"/>
      <c r="D190" s="7" t="s">
        <v>23</v>
      </c>
      <c r="E190" s="42" t="s">
        <v>44</v>
      </c>
      <c r="F190" s="43">
        <v>30</v>
      </c>
      <c r="G190" s="43">
        <v>8</v>
      </c>
      <c r="H190" s="43">
        <v>1</v>
      </c>
      <c r="I190" s="43">
        <v>18</v>
      </c>
      <c r="J190" s="43">
        <v>44</v>
      </c>
      <c r="K190" s="44" t="s">
        <v>53</v>
      </c>
      <c r="L190" s="43">
        <v>4.5</v>
      </c>
    </row>
    <row r="191" spans="1:12" ht="15" x14ac:dyDescent="0.25">
      <c r="A191" s="23"/>
      <c r="B191" s="15"/>
      <c r="C191" s="11"/>
      <c r="D191" s="7" t="s">
        <v>24</v>
      </c>
      <c r="E191" s="42" t="s">
        <v>102</v>
      </c>
      <c r="F191" s="43">
        <v>117</v>
      </c>
      <c r="G191" s="43">
        <v>2</v>
      </c>
      <c r="H191" s="43">
        <v>0</v>
      </c>
      <c r="I191" s="43">
        <v>18</v>
      </c>
      <c r="J191" s="43">
        <v>62</v>
      </c>
      <c r="K191" s="44">
        <v>112</v>
      </c>
      <c r="L191" s="43" t="s">
        <v>107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547</v>
      </c>
      <c r="G195" s="19">
        <f t="shared" ref="G195:J195" si="78">SUM(G187:G194)</f>
        <v>14</v>
      </c>
      <c r="H195" s="19">
        <f t="shared" si="78"/>
        <v>15</v>
      </c>
      <c r="I195" s="19">
        <f t="shared" si="78"/>
        <v>45160</v>
      </c>
      <c r="J195" s="19">
        <f t="shared" si="78"/>
        <v>450</v>
      </c>
      <c r="K195" s="25"/>
      <c r="L195" s="19">
        <f t="shared" ref="L195" si="79">SUM(L187:L194)</f>
        <v>32.010000000000005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46</v>
      </c>
      <c r="F196" s="43">
        <v>60</v>
      </c>
      <c r="G196" s="43">
        <v>1</v>
      </c>
      <c r="H196" s="43">
        <v>6</v>
      </c>
      <c r="I196" s="43">
        <v>26</v>
      </c>
      <c r="J196" s="43">
        <v>64</v>
      </c>
      <c r="K196" s="44">
        <v>74</v>
      </c>
      <c r="L196" s="43">
        <v>7.16</v>
      </c>
    </row>
    <row r="197" spans="1:12" ht="15" x14ac:dyDescent="0.25">
      <c r="A197" s="23"/>
      <c r="B197" s="15"/>
      <c r="C197" s="11"/>
      <c r="D197" s="7" t="s">
        <v>27</v>
      </c>
      <c r="E197" s="42" t="s">
        <v>103</v>
      </c>
      <c r="F197" s="43">
        <v>250</v>
      </c>
      <c r="G197" s="43">
        <v>8</v>
      </c>
      <c r="H197" s="43">
        <v>1</v>
      </c>
      <c r="I197" s="43">
        <v>7</v>
      </c>
      <c r="J197" s="43">
        <v>262</v>
      </c>
      <c r="K197" s="44">
        <v>25</v>
      </c>
      <c r="L197" s="43">
        <v>12.06</v>
      </c>
    </row>
    <row r="198" spans="1:12" ht="15" x14ac:dyDescent="0.25">
      <c r="A198" s="23"/>
      <c r="B198" s="15"/>
      <c r="C198" s="11"/>
      <c r="D198" s="7" t="s">
        <v>28</v>
      </c>
      <c r="E198" s="42" t="s">
        <v>104</v>
      </c>
      <c r="F198" s="43">
        <v>30</v>
      </c>
      <c r="G198" s="43">
        <v>3</v>
      </c>
      <c r="H198" s="43">
        <v>2</v>
      </c>
      <c r="I198" s="43">
        <v>9</v>
      </c>
      <c r="J198" s="43">
        <v>76</v>
      </c>
      <c r="K198" s="44">
        <v>268</v>
      </c>
      <c r="L198" s="43">
        <v>12.74</v>
      </c>
    </row>
    <row r="199" spans="1:12" ht="15" x14ac:dyDescent="0.25">
      <c r="A199" s="23"/>
      <c r="B199" s="15"/>
      <c r="C199" s="11"/>
      <c r="D199" s="7" t="s">
        <v>29</v>
      </c>
      <c r="E199" s="42" t="s">
        <v>105</v>
      </c>
      <c r="F199" s="43">
        <v>120</v>
      </c>
      <c r="G199" s="43">
        <v>7</v>
      </c>
      <c r="H199" s="43">
        <v>0</v>
      </c>
      <c r="I199" s="43">
        <v>29</v>
      </c>
      <c r="J199" s="43">
        <v>146</v>
      </c>
      <c r="K199" s="44">
        <v>310</v>
      </c>
      <c r="L199" s="43">
        <v>12.9</v>
      </c>
    </row>
    <row r="200" spans="1:12" ht="15" x14ac:dyDescent="0.25">
      <c r="A200" s="23"/>
      <c r="B200" s="15"/>
      <c r="C200" s="11"/>
      <c r="D200" s="7" t="s">
        <v>30</v>
      </c>
      <c r="E200" s="42" t="s">
        <v>106</v>
      </c>
      <c r="F200" s="43">
        <v>200</v>
      </c>
      <c r="G200" s="43">
        <v>0</v>
      </c>
      <c r="H200" s="43">
        <v>1</v>
      </c>
      <c r="I200" s="43">
        <v>14</v>
      </c>
      <c r="J200" s="43">
        <v>67</v>
      </c>
      <c r="K200" s="44">
        <v>409</v>
      </c>
      <c r="L200" s="43">
        <v>18</v>
      </c>
    </row>
    <row r="201" spans="1:12" ht="15" x14ac:dyDescent="0.25">
      <c r="A201" s="23"/>
      <c r="B201" s="15"/>
      <c r="C201" s="11"/>
      <c r="D201" s="7" t="s">
        <v>31</v>
      </c>
      <c r="E201" s="42" t="s">
        <v>44</v>
      </c>
      <c r="F201" s="43">
        <v>30</v>
      </c>
      <c r="G201" s="43">
        <v>8</v>
      </c>
      <c r="H201" s="43">
        <v>1</v>
      </c>
      <c r="I201" s="43">
        <v>18</v>
      </c>
      <c r="J201" s="43">
        <v>44</v>
      </c>
      <c r="K201" s="44" t="s">
        <v>53</v>
      </c>
      <c r="L201" s="43">
        <v>4.5</v>
      </c>
    </row>
    <row r="202" spans="1:12" ht="15" x14ac:dyDescent="0.25">
      <c r="A202" s="23"/>
      <c r="B202" s="15"/>
      <c r="C202" s="11"/>
      <c r="D202" s="7" t="s">
        <v>32</v>
      </c>
      <c r="E202" s="42" t="s">
        <v>50</v>
      </c>
      <c r="F202" s="43">
        <v>30</v>
      </c>
      <c r="G202" s="43">
        <v>4</v>
      </c>
      <c r="H202" s="43">
        <v>1</v>
      </c>
      <c r="I202" s="43">
        <v>10</v>
      </c>
      <c r="J202" s="43">
        <v>33</v>
      </c>
      <c r="K202" s="44" t="s">
        <v>53</v>
      </c>
      <c r="L202" s="43">
        <v>2.75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720</v>
      </c>
      <c r="G205" s="19">
        <f t="shared" ref="G205:J205" si="80">SUM(G196:G204)</f>
        <v>31</v>
      </c>
      <c r="H205" s="19">
        <f t="shared" si="80"/>
        <v>12</v>
      </c>
      <c r="I205" s="19">
        <f t="shared" si="80"/>
        <v>113</v>
      </c>
      <c r="J205" s="19">
        <f t="shared" si="80"/>
        <v>692</v>
      </c>
      <c r="K205" s="25"/>
      <c r="L205" s="19">
        <f t="shared" ref="L205" si="81">SUM(L196:L204)</f>
        <v>70.11</v>
      </c>
    </row>
    <row r="206" spans="1:12" ht="15.75" thickBot="1" x14ac:dyDescent="0.25">
      <c r="A206" s="29">
        <f>A187</f>
        <v>2</v>
      </c>
      <c r="B206" s="30">
        <f>B187</f>
        <v>5</v>
      </c>
      <c r="C206" s="54" t="s">
        <v>4</v>
      </c>
      <c r="D206" s="55"/>
      <c r="E206" s="31"/>
      <c r="F206" s="32">
        <f>F195+F205</f>
        <v>1267</v>
      </c>
      <c r="G206" s="32">
        <f t="shared" ref="G206" si="82">G195+G205</f>
        <v>45</v>
      </c>
      <c r="H206" s="32">
        <f t="shared" ref="H206" si="83">H195+H205</f>
        <v>27</v>
      </c>
      <c r="I206" s="32">
        <f t="shared" ref="I206" si="84">I195+I205</f>
        <v>45273</v>
      </c>
      <c r="J206" s="32">
        <f t="shared" ref="J206:L206" si="85">J195+J205</f>
        <v>1142</v>
      </c>
      <c r="K206" s="32"/>
      <c r="L206" s="32">
        <f t="shared" si="85"/>
        <v>102.12</v>
      </c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0</v>
      </c>
      <c r="G215" s="19">
        <f t="shared" ref="G215:J215" si="86">SUM(G207:G214)</f>
        <v>0</v>
      </c>
      <c r="H215" s="19">
        <f t="shared" si="86"/>
        <v>0</v>
      </c>
      <c r="I215" s="19">
        <f t="shared" si="86"/>
        <v>0</v>
      </c>
      <c r="J215" s="19">
        <f t="shared" si="86"/>
        <v>0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54" t="s">
        <v>4</v>
      </c>
      <c r="D226" s="55"/>
      <c r="E226" s="31"/>
      <c r="F226" s="32">
        <f>F215+F225</f>
        <v>0</v>
      </c>
      <c r="G226" s="32">
        <f t="shared" ref="G226:J226" si="90">G215+G225</f>
        <v>0</v>
      </c>
      <c r="H226" s="32">
        <f t="shared" si="90"/>
        <v>0</v>
      </c>
      <c r="I226" s="32">
        <f t="shared" si="90"/>
        <v>0</v>
      </c>
      <c r="J226" s="32">
        <f t="shared" si="90"/>
        <v>0</v>
      </c>
      <c r="K226" s="32"/>
      <c r="L226" s="32">
        <f t="shared" ref="L226" si="91">L215+L225</f>
        <v>0</v>
      </c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0</v>
      </c>
      <c r="G235" s="19">
        <f t="shared" ref="G235:J235" si="92">SUM(G227:G234)</f>
        <v>0</v>
      </c>
      <c r="H235" s="19">
        <f t="shared" si="92"/>
        <v>0</v>
      </c>
      <c r="I235" s="19">
        <f t="shared" si="92"/>
        <v>0</v>
      </c>
      <c r="J235" s="19">
        <f t="shared" si="92"/>
        <v>0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54" t="s">
        <v>4</v>
      </c>
      <c r="D246" s="55"/>
      <c r="E246" s="31"/>
      <c r="F246" s="32">
        <f>F235+F245</f>
        <v>0</v>
      </c>
      <c r="G246" s="32">
        <f t="shared" ref="G246:J246" si="96">G235+G245</f>
        <v>0</v>
      </c>
      <c r="H246" s="32">
        <f t="shared" si="96"/>
        <v>0</v>
      </c>
      <c r="I246" s="32">
        <f t="shared" si="96"/>
        <v>0</v>
      </c>
      <c r="J246" s="32">
        <f t="shared" si="96"/>
        <v>0</v>
      </c>
      <c r="K246" s="32"/>
      <c r="L246" s="32">
        <f t="shared" ref="L246" si="97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 t="shared" ref="G255:J255" si="98">SUM(G247:G254)</f>
        <v>0</v>
      </c>
      <c r="H255" s="19">
        <f t="shared" si="98"/>
        <v>0</v>
      </c>
      <c r="I255" s="19">
        <f t="shared" si="98"/>
        <v>0</v>
      </c>
      <c r="J255" s="19">
        <f t="shared" si="98"/>
        <v>0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54" t="s">
        <v>4</v>
      </c>
      <c r="D266" s="55"/>
      <c r="E266" s="31"/>
      <c r="F266" s="32">
        <f>F255+F265</f>
        <v>0</v>
      </c>
      <c r="G266" s="32">
        <f t="shared" ref="G266:J266" si="102">G255+G265</f>
        <v>0</v>
      </c>
      <c r="H266" s="32">
        <f t="shared" si="102"/>
        <v>0</v>
      </c>
      <c r="I266" s="32">
        <f t="shared" si="102"/>
        <v>0</v>
      </c>
      <c r="J266" s="32">
        <f t="shared" si="102"/>
        <v>0</v>
      </c>
      <c r="K266" s="32"/>
      <c r="L266" s="32">
        <f t="shared" ref="L266" si="103">L255+L265</f>
        <v>0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 t="shared" ref="G275:J275" si="104">SUM(G267:G274)</f>
        <v>0</v>
      </c>
      <c r="H275" s="19">
        <f t="shared" si="104"/>
        <v>0</v>
      </c>
      <c r="I275" s="19">
        <f t="shared" si="104"/>
        <v>0</v>
      </c>
      <c r="J275" s="19">
        <f t="shared" si="104"/>
        <v>0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54" t="s">
        <v>4</v>
      </c>
      <c r="D286" s="55"/>
      <c r="E286" s="31"/>
      <c r="F286" s="32">
        <f>F275+F285</f>
        <v>0</v>
      </c>
      <c r="G286" s="32">
        <f t="shared" ref="G286:J286" si="108">G275+G285</f>
        <v>0</v>
      </c>
      <c r="H286" s="32">
        <f t="shared" si="108"/>
        <v>0</v>
      </c>
      <c r="I286" s="32">
        <f t="shared" si="108"/>
        <v>0</v>
      </c>
      <c r="J286" s="32">
        <f t="shared" si="108"/>
        <v>0</v>
      </c>
      <c r="K286" s="32"/>
      <c r="L286" s="32">
        <f t="shared" ref="L286" si="109">L275+L285</f>
        <v>0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 t="shared" ref="G295:J295" si="110">SUM(G287:G294)</f>
        <v>0</v>
      </c>
      <c r="H295" s="19">
        <f t="shared" si="110"/>
        <v>0</v>
      </c>
      <c r="I295" s="19">
        <f t="shared" si="110"/>
        <v>0</v>
      </c>
      <c r="J295" s="19">
        <f t="shared" si="110"/>
        <v>0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54" t="s">
        <v>4</v>
      </c>
      <c r="D306" s="55"/>
      <c r="E306" s="31"/>
      <c r="F306" s="32">
        <f>F295+F305</f>
        <v>0</v>
      </c>
      <c r="G306" s="32">
        <f t="shared" ref="G306:J306" si="114">G295+G305</f>
        <v>0</v>
      </c>
      <c r="H306" s="32">
        <f t="shared" si="114"/>
        <v>0</v>
      </c>
      <c r="I306" s="32">
        <f t="shared" si="114"/>
        <v>0</v>
      </c>
      <c r="J306" s="32">
        <f t="shared" si="114"/>
        <v>0</v>
      </c>
      <c r="K306" s="32"/>
      <c r="L306" s="32">
        <f t="shared" ref="L306" si="115">L295+L305</f>
        <v>0</v>
      </c>
    </row>
    <row r="307" spans="1:12" ht="13.5" thickBot="1" x14ac:dyDescent="0.25">
      <c r="A307" s="27"/>
      <c r="B307" s="28"/>
      <c r="C307" s="53" t="s">
        <v>5</v>
      </c>
      <c r="D307" s="53"/>
      <c r="E307" s="53"/>
      <c r="F307" s="34">
        <f>SUMIF($C:$C,"Итого за день:",F:F)/COUNTIFS($C:$C,"Итого за день:",F:F,"&gt;0")</f>
        <v>1140.5999999999999</v>
      </c>
      <c r="G307" s="34">
        <f>SUMIF($C:$C,"Итого за день:",G:G)/COUNTIFS($C:$C,"Итого за день:",G:G,"&gt;0")</f>
        <v>48.8</v>
      </c>
      <c r="H307" s="34">
        <f>SUMIF($C:$C,"Итого за день:",H:H)/COUNTIFS($C:$C,"Итого за день:",H:H,"&gt;0")</f>
        <v>30.9</v>
      </c>
      <c r="I307" s="34">
        <f>SUMIF($C:$C,"Итого за день:",I:I)/COUNTIFS($C:$C,"Итого за день:",I:I,"&gt;0")</f>
        <v>4685.8999999999996</v>
      </c>
      <c r="J307" s="34">
        <f>SUMIF($C:$C,"Итого за день:",J:J)/COUNTIFS($C:$C,"Итого за день:",J:J,"&gt;0")</f>
        <v>1096.7</v>
      </c>
      <c r="K307" s="34"/>
      <c r="L307" s="34">
        <f>SUMIF($C:$C,"Итого за день:",L:L)/COUNTIFS($C:$C,"Итого за день:",L:L,"&gt;0")</f>
        <v>136.41000000000003</v>
      </c>
    </row>
  </sheetData>
  <mergeCells count="19">
    <mergeCell ref="C86:D86"/>
    <mergeCell ref="C106:D106"/>
    <mergeCell ref="C26:D26"/>
    <mergeCell ref="C1:E1"/>
    <mergeCell ref="H1:K1"/>
    <mergeCell ref="H2:K2"/>
    <mergeCell ref="C46:D46"/>
    <mergeCell ref="C66:D66"/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2023-10-15T17:17:38Z</dcterms:modified>
</cp:coreProperties>
</file>